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G:\Edi\Edi\Tools en modellen\2024\SDU\"/>
    </mc:Choice>
  </mc:AlternateContent>
  <xr:revisionPtr revIDLastSave="0" documentId="8_{7C042A5A-9F68-4054-898D-8A435D9656CB}" xr6:coauthVersionLast="47" xr6:coauthVersionMax="47" xr10:uidLastSave="{00000000-0000-0000-0000-000000000000}"/>
  <bookViews>
    <workbookView xWindow="28680" yWindow="-120" windowWidth="38640" windowHeight="15840" xr2:uid="{00000000-000D-0000-FFFF-FFFF00000000}"/>
  </bookViews>
  <sheets>
    <sheet name="Voorblad" sheetId="8" r:id="rId1"/>
    <sheet name="Berekening" sheetId="2" r:id="rId2"/>
    <sheet name="Toelichting" sheetId="6" r:id="rId3"/>
  </sheets>
  <definedNames>
    <definedName name="_xlnm.Print_Area" localSheetId="1">Berekening!$B$2:$D$106</definedName>
    <definedName name="_xlnm.Print_Area" localSheetId="2">Toelichting!$B$2:$H$55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2" l="1"/>
  <c r="C96" i="2" s="1"/>
  <c r="C98" i="2" s="1"/>
  <c r="C100" i="2" s="1"/>
  <c r="C103" i="2" s="1"/>
  <c r="C105" i="2" s="1"/>
  <c r="C97" i="2"/>
  <c r="C94" i="2"/>
</calcChain>
</file>

<file path=xl/sharedStrings.xml><?xml version="1.0" encoding="utf-8"?>
<sst xmlns="http://schemas.openxmlformats.org/spreadsheetml/2006/main" count="216" uniqueCount="122">
  <si>
    <t>Totale fiscale loonsom (jaar)</t>
  </si>
  <si>
    <t>Maaltijden bij overwerk/werk op koopavonden</t>
  </si>
  <si>
    <t>Verteer werknemers op werkplek (geen maaltijden)</t>
  </si>
  <si>
    <t>Opleidingen, studies, cursussen, congressen, seminars, symposia, excursies, studiereizen</t>
  </si>
  <si>
    <t>Vakliteratuur</t>
  </si>
  <si>
    <t>Verstrekking/vergoeding van overige kleding</t>
  </si>
  <si>
    <t>Kosten kennismakingsreis werkland</t>
  </si>
  <si>
    <t>Outplacement</t>
  </si>
  <si>
    <t>Arbovoorzieningen</t>
  </si>
  <si>
    <t>Kerstpakket</t>
  </si>
  <si>
    <t>Geschenken met in hoofzaak ideële waarde bij feestdagen en jubilea</t>
  </si>
  <si>
    <t>Fiets</t>
  </si>
  <si>
    <t>Vergoeding werknemersbijdrage personeelsvereniging</t>
  </si>
  <si>
    <t>Vergoeding vakbondscontributie</t>
  </si>
  <si>
    <t>Niet-verhaalde verkeersboete</t>
  </si>
  <si>
    <t>Parkeer-, veer- en tolgelden (niet zijnde auto van de zaak)</t>
  </si>
  <si>
    <t>Persoonlijke verzorging</t>
  </si>
  <si>
    <t>Consumpties en maaltijden tijdens een dienstreis</t>
  </si>
  <si>
    <t>Eindheffing</t>
  </si>
  <si>
    <t>Geschenken in geld of goederen</t>
  </si>
  <si>
    <t>Vergoeding representatiekosten</t>
  </si>
  <si>
    <t>(Vaste vergoeding voor) consumpties tijdens dienstreizen</t>
  </si>
  <si>
    <t>(Vaste vergoeding voor) consumpties op de werkplek</t>
  </si>
  <si>
    <t>(Hotel)overnachtingen tijdens dienstreizen in verband met werk</t>
  </si>
  <si>
    <t>Percentage forfait</t>
  </si>
  <si>
    <t>Vrije ruimte</t>
  </si>
  <si>
    <t>Zakelijke verhuiskosten boven vrijstelling</t>
  </si>
  <si>
    <t>Saldo over/tekort vrije ruimte</t>
  </si>
  <si>
    <t>Belast tegen eindheffing</t>
  </si>
  <si>
    <t>Eindheffingspercentage</t>
  </si>
  <si>
    <t>Ter beschikking gestelde openbaarvervoerkaart/voordeelurenkaart (mede zakelijk gebruikt)</t>
  </si>
  <si>
    <t>Verstrekking of vergoedingen van arbozaken  (bijv. veiligheidsbril, werkschoenen)</t>
  </si>
  <si>
    <t xml:space="preserve">Vergoeding aan werknemer van kosten van persoonlijke beschermingsmiddelen </t>
  </si>
  <si>
    <t xml:space="preserve">Verstrekking door werkgever van werkkleding die nagenoeg uitsluitend geschikt is om in te werken </t>
  </si>
  <si>
    <t>Kosten aangifte inkomstenbelasting werknemer (vergoeding of verstrekking)</t>
  </si>
  <si>
    <t>Af: items in het forfait</t>
  </si>
  <si>
    <t>Ter beschikking stellen van werkkleding die achterblijft op de werkplek</t>
  </si>
  <si>
    <t>Parkeerplekken gehuurd bij de werkplek voor werknemers die met eigen auto komen</t>
  </si>
  <si>
    <t>Vergoedingen en verstrekkingen voor ET kosten naast de 30% regeling</t>
  </si>
  <si>
    <t>Terbeschikking stellen van kleding voor het werk met bedrijfslogo van ten minste 70 cm² of uniformen</t>
  </si>
  <si>
    <t>Mobiele telefoon ter beschikking stellen (indien noodzakelijk voor het werk)</t>
  </si>
  <si>
    <t>Ter beschikking stellen laptop/vaste computer( indien noodzakelijk voor het werk)</t>
  </si>
  <si>
    <t>Vergoeding kosten laptop/vaste computer (indien noodzakelijk voor het werk)</t>
  </si>
  <si>
    <t>Alle mobiele telefoons, computers en dergelijke niet noodzakelijk voor het werk meer dan 90% zakelijk gebruik</t>
  </si>
  <si>
    <t>Overige consumpties werknemers (buiten werkplek, extern anders dan tijdens dienstreis)</t>
  </si>
  <si>
    <t>Mobiele telefoon vergoeden (indien noodzakelijk voor het werk)</t>
  </si>
  <si>
    <t>Vergoeding of verstrekking computer (vast of laptop) niet noodzakelijk voor het werk</t>
  </si>
  <si>
    <t>Parkeerplekken voor lease-auto's</t>
  </si>
  <si>
    <t>Lidmaatschap beroepsorgansaties mits onderhoud of verbetering kennis het doel is</t>
  </si>
  <si>
    <t>Dubbele huisvestingskosten  (niet naast 30% regeling)</t>
  </si>
  <si>
    <t>Extra kosten levensonderhoud (niet naast 30% regeling)</t>
  </si>
  <si>
    <t>Kosten aanvragen/omzetten papieren (verblijfsvergunningen, visa, rijbewijzen) (niet naast 30% regeling)</t>
  </si>
  <si>
    <t>Kosten medische keuringen, vaccinaties (niet naast 30% regeling)</t>
  </si>
  <si>
    <t>Reiskosten naar land herkomst (familiebezoek, gezinshereniging) (niet naast 30% regeling)</t>
  </si>
  <si>
    <t>Cursuskosten taal werkland (werknemer + gezin) (niet naast 30% regeling)</t>
  </si>
  <si>
    <t>Extra (niet-zakelijke) telefoonkosten (gesprek) met land van herkomst (niet naast 30% regeling)</t>
  </si>
  <si>
    <t>Opslagkosten boedel (niet naast 30% regeling)</t>
  </si>
  <si>
    <t>Dubbele huisvestingskosten in verband met dienstbetrekking tenzij bijv. project</t>
  </si>
  <si>
    <t>Bedrijfsfitness op de werkplek of in het kader van Arbobeleid</t>
  </si>
  <si>
    <t>Bedrijfsfitness buiten de werkplek niet in het kader van Arbobeleid</t>
  </si>
  <si>
    <t>Maaltijden met zakelijke relaties voor zakelijke redenen</t>
  </si>
  <si>
    <t>Vergoeding of verstrekking internetabonnementen bij werknemer thuis (indien noodzakelijk voor het werk)</t>
  </si>
  <si>
    <t>Vergoeding  telefoonabonnementen  of niet noodzakelijk internetabonnementen bij werknemer thuis</t>
  </si>
  <si>
    <t>Prive deel in vergoeding openbaar vervoer kaart (totale kosten minus kosten zakelijke reizen)</t>
  </si>
  <si>
    <t>Vergoeding van kosten voor werkkleding die achterblijft op de werkplek</t>
  </si>
  <si>
    <t xml:space="preserve">Vergoeding van kosten voor werkkleding die nagenoeg uitsluitend geschikt is om in te werken </t>
  </si>
  <si>
    <t>Fruitmand, rouwkrans, bloemetje in verband met een persoonlijke aangelegenheid (max € 25)</t>
  </si>
  <si>
    <t>(Kortingen) producten uit eigen bedrijf (waarderen tegen consumentenprijs) voor zover meer dan 20% en € 500 per werknemer</t>
  </si>
  <si>
    <t>Werkgeversbijdrage personeelsvereniging (niet meer dan 50% van de kosten)</t>
  </si>
  <si>
    <t>30%-regeling (indien goedkeuring van de Belastingdienst)</t>
  </si>
  <si>
    <t>Verklaring omtrent gedrag (VOG)</t>
  </si>
  <si>
    <t xml:space="preserve"> Andere items in het forfait</t>
  </si>
  <si>
    <t xml:space="preserve"> FORFAIT (in de blauwe vakjes)</t>
  </si>
  <si>
    <t>Eten en drinken</t>
  </si>
  <si>
    <t>Telefoon, internet, computer</t>
  </si>
  <si>
    <t>Reis- en verblijfkosten</t>
  </si>
  <si>
    <t>Opleidingskosten</t>
  </si>
  <si>
    <t>Kleding en dergelijke</t>
  </si>
  <si>
    <t>Extraterritoriale kosten (werknemer uit het buitenland of werkzaam in het buitenland)</t>
  </si>
  <si>
    <t>Overige personeelsvoorzieningen</t>
  </si>
  <si>
    <t>Toelichting</t>
  </si>
  <si>
    <t>Toelichting 1</t>
  </si>
  <si>
    <t>Terug naar berekening</t>
  </si>
  <si>
    <t>Toelichting 2</t>
  </si>
  <si>
    <t>Toelichting 3</t>
  </si>
  <si>
    <t>Toelichting 4</t>
  </si>
  <si>
    <t>Toelichting 5</t>
  </si>
  <si>
    <t>Toelichting 6</t>
  </si>
  <si>
    <t>Toelichting 7</t>
  </si>
  <si>
    <t>Toelichting 8</t>
  </si>
  <si>
    <t>Toelichting 9</t>
  </si>
  <si>
    <t>Toelichting 10</t>
  </si>
  <si>
    <t>Toelichting 11</t>
  </si>
  <si>
    <t>Toelichting 12</t>
  </si>
  <si>
    <t>Toelichting 13</t>
  </si>
  <si>
    <t>Toelichting 14</t>
  </si>
  <si>
    <t>Toelichting 15</t>
  </si>
  <si>
    <t>Toelichting 16</t>
  </si>
  <si>
    <t>Toelichting 17</t>
  </si>
  <si>
    <t>Toelichting 18</t>
  </si>
  <si>
    <t>Toelichting 19</t>
  </si>
  <si>
    <t>In het kader van het werk.</t>
  </si>
  <si>
    <t>Denk aan verpleegstersuniform of blauwe overall.</t>
  </si>
  <si>
    <t/>
  </si>
  <si>
    <t>Op basis van de ingevoerde gegevens kost de werkkostenregeling aan eindheffing</t>
  </si>
  <si>
    <t>Recente wijzigingen</t>
  </si>
  <si>
    <t>Totaal in forfait (totaal van de blauwe vakjes)</t>
  </si>
  <si>
    <t>Toelichting 20</t>
  </si>
  <si>
    <t>Niet minder dan 0</t>
  </si>
  <si>
    <t>WERKKOSTENREGELING</t>
  </si>
  <si>
    <t>Nieuwsbrief loonheffingen 2023 verwerkt</t>
  </si>
  <si>
    <t>Cijfers 2023 gecontroleerd en aangevuld</t>
  </si>
  <si>
    <t>Aanpassing voorblad en toelichting</t>
  </si>
  <si>
    <t>Prinsjesdag 2023</t>
  </si>
  <si>
    <t>Werkkostenregeling 2024</t>
  </si>
  <si>
    <t>Cijfers 2024 toegevoegd</t>
  </si>
  <si>
    <t>Kantinemaaltijden (aantal maaltijden maal € 3,90 (2024) minus door werknemers betaalde vergoeding)</t>
  </si>
  <si>
    <t>Vergoeding reiskosten (tot € 0,23 (2024) per kilometer)</t>
  </si>
  <si>
    <t>Vergoeding reiskosten (voor zover boven de € 0,23 (2024) per kilometer) tenzij bij werknemer zelf verloond</t>
  </si>
  <si>
    <t>Thuiswerkvergoeding (€ 2,35 (2024) per dag)</t>
  </si>
  <si>
    <t>Thuiswerkvergoeding (voor zover boven de € 2,35 (2024) per dag)</t>
  </si>
  <si>
    <t>Personeelsfeesten en -reizen (echte kosten tenzij op werkplek, dan aantal maaltijden maal € 3,90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</si>
</sst>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 #,##0_ ;_ &quot;€&quot;\ * \-#,##0_ ;_ &quot;€&quot;\ * &quot;-&quot;_ ;_ @_ "/>
    <numFmt numFmtId="44" formatCode="_ &quot;€&quot;\ * #,##0.00_ ;_ &quot;€&quot;\ * \-#,##0.00_ ;_ &quot;€&quot;\ * &quot;-&quot;??_ ;_ @_ "/>
    <numFmt numFmtId="164" formatCode="[$€-2]\ #,##0.00"/>
    <numFmt numFmtId="165" formatCode="_-&quot;€&quot;\ * #,##0.00_-;_-&quot;€&quot;\ * #,##0.00\-;_-&quot;€&quot;\ * &quot;-&quot;??_-;_-@_-"/>
    <numFmt numFmtId="166" formatCode="[$€-413]\ #,##0.00_-"/>
    <numFmt numFmtId="167" formatCode="_-&quot;€&quot;* #,##0.00_-;\-&quot;€&quot;* #,##0.00_-;_-&quot;€&quot;* &quot;-&quot;??_-;_-@_-"/>
    <numFmt numFmtId="168" formatCode="[$-413]d\ mmmm\ yyyy;@"/>
  </numFmts>
  <fonts count="29" x14ac:knownFonts="1">
    <font>
      <sz val="9"/>
      <color indexed="8"/>
      <name val="Tahoma"/>
      <family val="2"/>
    </font>
    <font>
      <sz val="11"/>
      <color indexed="8"/>
      <name val="Calibri"/>
      <family val="2"/>
    </font>
    <font>
      <sz val="9"/>
      <name val="tahoma"/>
      <family val="2"/>
    </font>
    <font>
      <sz val="10"/>
      <name val="Arial"/>
      <family val="2"/>
    </font>
    <font>
      <sz val="18"/>
      <color indexed="14"/>
      <name val="tahoma"/>
      <family val="2"/>
    </font>
    <font>
      <b/>
      <sz val="10"/>
      <color indexed="14"/>
      <name val="Wingdings 3"/>
      <family val="1"/>
      <charset val="2"/>
    </font>
    <font>
      <u/>
      <sz val="10"/>
      <color indexed="12"/>
      <name val="Arial"/>
      <family val="2"/>
    </font>
    <font>
      <sz val="48"/>
      <color rgb="FF4A4A4A"/>
      <name val="Calibri Light"/>
      <family val="2"/>
    </font>
    <font>
      <sz val="24"/>
      <color rgb="FF4A4A4A"/>
      <name val="Calibri"/>
      <family val="2"/>
    </font>
    <font>
      <sz val="18"/>
      <color rgb="FF4A4A4A"/>
      <name val="Calibri"/>
      <family val="2"/>
    </font>
    <font>
      <u/>
      <sz val="10"/>
      <color indexed="36"/>
      <name val="Tahoma"/>
      <family val="2"/>
    </font>
    <font>
      <sz val="16"/>
      <color rgb="FF4A4A4A"/>
      <name val="Calibri"/>
      <family val="2"/>
    </font>
    <font>
      <sz val="16"/>
      <color rgb="FF717171"/>
      <name val="Calibri"/>
      <family val="2"/>
    </font>
    <font>
      <sz val="14"/>
      <color rgb="FF4A4A4A"/>
      <name val="Calibri"/>
      <family val="2"/>
    </font>
    <font>
      <sz val="14"/>
      <color rgb="FF717171"/>
      <name val="Calibri"/>
      <family val="2"/>
    </font>
    <font>
      <sz val="14"/>
      <color theme="2" tint="-0.249977111117893"/>
      <name val="Calibri"/>
      <family val="2"/>
    </font>
    <font>
      <b/>
      <sz val="14"/>
      <color rgb="FF4A4A4A"/>
      <name val="Calibri"/>
      <family val="2"/>
    </font>
    <font>
      <i/>
      <sz val="14"/>
      <color rgb="FF717171"/>
      <name val="Calibri"/>
      <family val="2"/>
    </font>
    <font>
      <b/>
      <sz val="16"/>
      <color rgb="FF002060"/>
      <name val="Calibri"/>
      <family val="2"/>
    </font>
    <font>
      <sz val="14"/>
      <color rgb="FFED7D31"/>
      <name val="Calibri"/>
      <family val="2"/>
    </font>
    <font>
      <i/>
      <sz val="10"/>
      <color rgb="FF717171"/>
      <name val="Calibri"/>
      <family val="2"/>
    </font>
    <font>
      <i/>
      <sz val="10"/>
      <color theme="1" tint="0.499984740745262"/>
      <name val="Calibri"/>
      <family val="2"/>
    </font>
    <font>
      <b/>
      <sz val="14"/>
      <color indexed="45"/>
      <name val="Tahoma"/>
      <family val="2"/>
    </font>
    <font>
      <sz val="14"/>
      <name val="tahoma"/>
      <family val="2"/>
    </font>
    <font>
      <b/>
      <sz val="14"/>
      <color indexed="49"/>
      <name val="Tahoma"/>
      <family val="2"/>
    </font>
    <font>
      <sz val="24"/>
      <color rgb="FF4A4A4A"/>
      <name val="Calibri Light"/>
      <family val="2"/>
    </font>
    <font>
      <sz val="18"/>
      <color rgb="FF717171"/>
      <name val="Calibri"/>
      <family val="2"/>
    </font>
    <font>
      <b/>
      <sz val="14"/>
      <color rgb="FF717171"/>
      <name val="Calibri"/>
      <family val="2"/>
    </font>
    <font>
      <b/>
      <sz val="10"/>
      <color rgb="FF4A4A4A"/>
      <name val="Calibri"/>
      <family val="2"/>
    </font>
  </fonts>
  <fills count="9">
    <fill>
      <patternFill patternType="none"/>
    </fill>
    <fill>
      <patternFill patternType="gray125"/>
    </fill>
    <fill>
      <patternFill patternType="solid">
        <fgColor indexed="14"/>
        <bgColor indexed="64"/>
      </patternFill>
    </fill>
    <fill>
      <patternFill patternType="solid">
        <fgColor theme="0"/>
        <bgColor indexed="64"/>
      </patternFill>
    </fill>
    <fill>
      <patternFill patternType="solid">
        <fgColor rgb="FFF2F2F2"/>
      </patternFill>
    </fill>
    <fill>
      <patternFill patternType="solid">
        <fgColor rgb="FFD9E1F2"/>
      </patternFill>
    </fill>
    <fill>
      <patternFill patternType="solid">
        <fgColor rgb="FFFCE4D6"/>
      </patternFill>
    </fill>
    <fill>
      <patternFill patternType="solid">
        <fgColor theme="0"/>
        <bgColor theme="4"/>
      </patternFill>
    </fill>
    <fill>
      <patternFill patternType="solid">
        <fgColor rgb="FFE2EFDA"/>
      </patternFill>
    </fill>
  </fills>
  <borders count="13">
    <border>
      <left/>
      <right/>
      <top/>
      <bottom/>
      <diagonal/>
    </border>
    <border>
      <left style="thin">
        <color indexed="45"/>
      </left>
      <right style="thin">
        <color indexed="45"/>
      </right>
      <top style="thin">
        <color indexed="45"/>
      </top>
      <bottom style="thin">
        <color indexed="45"/>
      </bottom>
      <diagonal/>
    </border>
    <border>
      <left style="thin">
        <color rgb="FF4A90E2"/>
      </left>
      <right style="thin">
        <color rgb="FF4A90E2"/>
      </right>
      <top style="thin">
        <color rgb="FF4A90E2"/>
      </top>
      <bottom style="thin">
        <color rgb="FF4A90E2"/>
      </bottom>
      <diagonal/>
    </border>
    <border>
      <left/>
      <right/>
      <top/>
      <bottom style="thin">
        <color theme="2" tint="-0.499984740745262"/>
      </bottom>
      <diagonal/>
    </border>
    <border>
      <left/>
      <right/>
      <top/>
      <bottom style="double">
        <color indexed="64"/>
      </bottom>
      <diagonal/>
    </border>
    <border>
      <left/>
      <right/>
      <top style="thin">
        <color rgb="FF4A90E2"/>
      </top>
      <bottom/>
      <diagonal/>
    </border>
    <border>
      <left/>
      <right/>
      <top/>
      <bottom style="thin">
        <color rgb="FF4A90E2"/>
      </bottom>
      <diagonal/>
    </border>
    <border>
      <left/>
      <right/>
      <top style="thin">
        <color rgb="FF4A90E2"/>
      </top>
      <bottom style="thin">
        <color rgb="FF4A90E2"/>
      </bottom>
      <diagonal/>
    </border>
    <border>
      <left style="thick">
        <color rgb="FF4A90E2"/>
      </left>
      <right/>
      <top/>
      <bottom/>
      <diagonal/>
    </border>
    <border>
      <left style="thin">
        <color rgb="FF4A90E2"/>
      </left>
      <right/>
      <top style="thin">
        <color rgb="FF4A90E2"/>
      </top>
      <bottom style="thin">
        <color rgb="FF4A90E2"/>
      </bottom>
      <diagonal/>
    </border>
    <border>
      <left/>
      <right style="thin">
        <color rgb="FF4A90E2"/>
      </right>
      <top style="thin">
        <color rgb="FF4A90E2"/>
      </top>
      <bottom style="thin">
        <color rgb="FF4A90E2"/>
      </bottom>
      <diagonal/>
    </border>
    <border>
      <left/>
      <right/>
      <top style="hair">
        <color rgb="FFD9E1F2"/>
      </top>
      <bottom style="hair">
        <color rgb="FFD9E1F2"/>
      </bottom>
      <diagonal/>
    </border>
    <border>
      <left/>
      <right/>
      <top/>
      <bottom style="hair">
        <color rgb="FFD9E1F2"/>
      </bottom>
      <diagonal/>
    </border>
  </borders>
  <cellStyleXfs count="30">
    <xf numFmtId="0" fontId="0" fillId="0" borderId="0">
      <alignment vertical="center"/>
    </xf>
    <xf numFmtId="165" fontId="3" fillId="0" borderId="0" applyFont="0" applyFill="0" applyBorder="0" applyAlignment="0" applyProtection="0"/>
    <xf numFmtId="9" fontId="1" fillId="0" borderId="0" applyFont="0" applyFill="0" applyBorder="0" applyAlignment="0" applyProtection="0"/>
    <xf numFmtId="0" fontId="6" fillId="0" borderId="0" applyNumberFormat="0" applyFont="0" applyFill="0" applyBorder="0" applyAlignment="0" applyProtection="0">
      <alignment vertical="top"/>
      <protection locked="0"/>
    </xf>
    <xf numFmtId="0" fontId="7" fillId="0" borderId="0" applyNumberFormat="0" applyFill="0" applyBorder="0" applyAlignment="0" applyProtection="0">
      <alignment vertical="top"/>
    </xf>
    <xf numFmtId="0" fontId="8" fillId="0" borderId="0" applyNumberFormat="0" applyFill="0" applyBorder="0" applyAlignment="0" applyProtection="0">
      <alignment vertical="top"/>
    </xf>
    <xf numFmtId="0" fontId="9" fillId="0" borderId="0" applyNumberFormat="0" applyFill="0" applyBorder="0" applyAlignment="0" applyProtection="0">
      <alignment vertical="top"/>
    </xf>
    <xf numFmtId="0" fontId="11" fillId="0" borderId="2" applyNumberFormat="0" applyFill="0" applyProtection="0">
      <alignment horizontal="left" vertical="center" indent="1"/>
    </xf>
    <xf numFmtId="0" fontId="12" fillId="0" borderId="3" applyNumberFormat="0" applyFill="0" applyProtection="0">
      <alignment horizontal="left" vertical="center" indent="1"/>
      <protection locked="0"/>
    </xf>
    <xf numFmtId="42" fontId="11" fillId="3" borderId="2" applyFill="0" applyProtection="0">
      <alignment horizontal="left" vertical="center" indent="1"/>
    </xf>
    <xf numFmtId="0" fontId="14" fillId="0" borderId="0" applyNumberFormat="0" applyFill="0" applyProtection="0">
      <alignment horizontal="right" vertical="center" indent="1"/>
    </xf>
    <xf numFmtId="0" fontId="14" fillId="0" borderId="0" applyNumberFormat="0" applyFill="0" applyProtection="0">
      <alignment horizontal="right" vertical="center" indent="1"/>
    </xf>
    <xf numFmtId="0" fontId="13" fillId="5" borderId="2" applyNumberFormat="0" applyBorder="0" applyProtection="0">
      <alignment horizontal="left" vertical="center" indent="1"/>
    </xf>
    <xf numFmtId="42" fontId="13" fillId="5" borderId="2" applyBorder="0">
      <alignment horizontal="left" vertical="center" indent="1"/>
    </xf>
    <xf numFmtId="167" fontId="13" fillId="6" borderId="2" applyNumberFormat="0" applyBorder="0" applyProtection="0">
      <alignment horizontal="left" vertical="center" indent="1"/>
    </xf>
    <xf numFmtId="0" fontId="13" fillId="7" borderId="4" applyAlignment="0">
      <alignment vertical="center"/>
    </xf>
    <xf numFmtId="0" fontId="15" fillId="0" borderId="0" applyFill="0" applyBorder="0" applyProtection="0">
      <alignment vertical="top"/>
    </xf>
    <xf numFmtId="42" fontId="16" fillId="3" borderId="5" applyNumberFormat="0" applyFill="0" applyProtection="0">
      <alignment horizontal="left" indent="1"/>
    </xf>
    <xf numFmtId="0" fontId="16" fillId="0" borderId="6" applyNumberFormat="0" applyFill="0" applyProtection="0">
      <alignment horizontal="left" vertical="center" indent="1"/>
    </xf>
    <xf numFmtId="0" fontId="13" fillId="0" borderId="7" applyNumberFormat="0" applyFill="0" applyProtection="0">
      <alignment horizontal="left" vertical="center" indent="1"/>
    </xf>
    <xf numFmtId="42" fontId="16" fillId="5" borderId="6" applyProtection="0">
      <alignment horizontal="left" vertical="center" indent="1"/>
    </xf>
    <xf numFmtId="167" fontId="13" fillId="8" borderId="2" applyNumberFormat="0" applyProtection="0">
      <alignment horizontal="left" vertical="center" indent="1"/>
    </xf>
    <xf numFmtId="0" fontId="14" fillId="0" borderId="8" applyNumberFormat="0" applyProtection="0">
      <alignment horizontal="left" vertical="center" indent="1"/>
    </xf>
    <xf numFmtId="0" fontId="17" fillId="4" borderId="0" applyNumberFormat="0" applyProtection="0">
      <alignment horizontal="left" vertical="center" wrapText="1" indent="1"/>
    </xf>
    <xf numFmtId="0" fontId="18" fillId="3" borderId="0">
      <alignment vertical="top"/>
    </xf>
    <xf numFmtId="0" fontId="19" fillId="6" borderId="0" applyNumberFormat="0" applyProtection="0">
      <alignment horizontal="left" vertical="center" wrapText="1" indent="1"/>
    </xf>
    <xf numFmtId="0" fontId="13" fillId="0" borderId="0" applyNumberFormat="0" applyFill="0" applyBorder="0" applyProtection="0">
      <alignment vertical="top"/>
    </xf>
    <xf numFmtId="0" fontId="10" fillId="0" borderId="0" applyNumberFormat="0" applyFont="0" applyFill="0" applyBorder="0" applyAlignment="0" applyProtection="0">
      <alignment vertical="top"/>
      <protection locked="0"/>
    </xf>
    <xf numFmtId="0" fontId="13" fillId="0" borderId="0" applyNumberFormat="0" applyFill="0" applyBorder="0" applyProtection="0">
      <alignment vertical="top"/>
    </xf>
    <xf numFmtId="0" fontId="25" fillId="0" borderId="0" applyNumberFormat="0" applyFill="0" applyBorder="0" applyAlignment="0" applyProtection="0">
      <alignment vertical="top"/>
    </xf>
  </cellStyleXfs>
  <cellXfs count="49">
    <xf numFmtId="0" fontId="0" fillId="0" borderId="0" xfId="0">
      <alignment vertical="center"/>
    </xf>
    <xf numFmtId="0" fontId="2" fillId="0" borderId="0" xfId="0" applyFont="1" applyProtection="1">
      <alignment vertical="center"/>
      <protection locked="0"/>
    </xf>
    <xf numFmtId="0" fontId="4" fillId="0" borderId="0" xfId="0" applyFont="1" applyAlignment="1" applyProtection="1">
      <alignment horizontal="left" vertical="center" indent="2"/>
      <protection locked="0"/>
    </xf>
    <xf numFmtId="164" fontId="5" fillId="0" borderId="0" xfId="0" applyNumberFormat="1" applyFont="1" applyProtection="1">
      <alignment vertical="center"/>
      <protection locked="0"/>
    </xf>
    <xf numFmtId="0" fontId="2" fillId="0" borderId="0" xfId="0" applyFont="1" applyAlignment="1" applyProtection="1">
      <alignment horizontal="left" vertical="center" indent="1"/>
      <protection locked="0"/>
    </xf>
    <xf numFmtId="0" fontId="2" fillId="0" borderId="0" xfId="0" applyFont="1" applyAlignment="1" applyProtection="1">
      <alignment horizontal="left" vertical="center" indent="4"/>
      <protection locked="0"/>
    </xf>
    <xf numFmtId="0" fontId="14" fillId="0" borderId="0" xfId="11" applyFill="1" applyProtection="1">
      <alignment horizontal="right" vertical="center" indent="1"/>
      <protection locked="0"/>
    </xf>
    <xf numFmtId="42" fontId="16" fillId="5" borderId="6" xfId="20" applyProtection="1">
      <alignment horizontal="left" vertical="center" indent="1"/>
      <protection locked="0"/>
    </xf>
    <xf numFmtId="0" fontId="9" fillId="0" borderId="0" xfId="6" applyFill="1" applyBorder="1" applyAlignment="1" applyProtection="1">
      <alignment vertical="center"/>
      <protection locked="0"/>
    </xf>
    <xf numFmtId="0" fontId="9" fillId="0" borderId="0" xfId="6" applyFill="1" applyAlignment="1" applyProtection="1">
      <alignment horizontal="left" vertical="center" indent="1"/>
      <protection locked="0"/>
    </xf>
    <xf numFmtId="0" fontId="13" fillId="0" borderId="0" xfId="26">
      <alignment vertical="top"/>
    </xf>
    <xf numFmtId="0" fontId="14" fillId="0" borderId="8" xfId="22">
      <alignment horizontal="left" vertical="center" indent="1"/>
    </xf>
    <xf numFmtId="0" fontId="13" fillId="0" borderId="0" xfId="26" applyBorder="1">
      <alignment vertical="top"/>
    </xf>
    <xf numFmtId="0" fontId="14" fillId="0" borderId="0" xfId="22" applyBorder="1">
      <alignment horizontal="left" vertical="center" indent="1"/>
    </xf>
    <xf numFmtId="44" fontId="11" fillId="5" borderId="2" xfId="9" applyNumberFormat="1" applyFill="1" applyProtection="1">
      <alignment horizontal="left" vertical="center" indent="1"/>
      <protection locked="0"/>
    </xf>
    <xf numFmtId="44" fontId="13" fillId="0" borderId="2" xfId="9" applyNumberFormat="1" applyFont="1" applyFill="1" applyProtection="1">
      <alignment horizontal="left" vertical="center" indent="1"/>
      <protection locked="0"/>
    </xf>
    <xf numFmtId="10" fontId="22" fillId="2" borderId="1" xfId="2" applyNumberFormat="1" applyFont="1" applyFill="1" applyBorder="1" applyAlignment="1" applyProtection="1">
      <alignment vertical="center"/>
      <protection locked="0"/>
    </xf>
    <xf numFmtId="0" fontId="23" fillId="0" borderId="0" xfId="0" applyFont="1" applyProtection="1">
      <alignment vertical="center"/>
      <protection locked="0"/>
    </xf>
    <xf numFmtId="44" fontId="13" fillId="5" borderId="2" xfId="9" applyNumberFormat="1" applyFont="1" applyFill="1" applyProtection="1">
      <alignment horizontal="left" vertical="center" indent="1"/>
      <protection locked="0"/>
    </xf>
    <xf numFmtId="166" fontId="24" fillId="3" borderId="0" xfId="0" applyNumberFormat="1" applyFont="1" applyFill="1" applyProtection="1">
      <alignment vertical="center"/>
      <protection locked="0"/>
    </xf>
    <xf numFmtId="42" fontId="13" fillId="5" borderId="2" xfId="9" applyFont="1" applyFill="1" applyProtection="1">
      <alignment horizontal="left" vertical="center" indent="1"/>
    </xf>
    <xf numFmtId="42" fontId="16" fillId="5" borderId="9" xfId="20" applyBorder="1" applyProtection="1">
      <alignment horizontal="left" vertical="center" indent="1"/>
      <protection locked="0"/>
    </xf>
    <xf numFmtId="0" fontId="13" fillId="0" borderId="0" xfId="28">
      <alignment vertical="top"/>
    </xf>
    <xf numFmtId="0" fontId="13" fillId="0" borderId="0" xfId="28" applyAlignment="1">
      <alignment horizontal="center" vertical="center"/>
    </xf>
    <xf numFmtId="0" fontId="14" fillId="0" borderId="0" xfId="28" applyFont="1">
      <alignment vertical="top"/>
    </xf>
    <xf numFmtId="0" fontId="27" fillId="0" borderId="0" xfId="18" applyFont="1" applyBorder="1">
      <alignment horizontal="left" vertical="center" indent="1"/>
    </xf>
    <xf numFmtId="0" fontId="14" fillId="0" borderId="0" xfId="28" applyFont="1" applyAlignment="1">
      <alignment vertical="center"/>
    </xf>
    <xf numFmtId="0" fontId="13" fillId="0" borderId="0" xfId="28" applyAlignment="1">
      <alignment vertical="center"/>
    </xf>
    <xf numFmtId="0" fontId="21" fillId="0" borderId="0" xfId="19" applyFont="1" applyBorder="1">
      <alignment horizontal="left" vertical="center" indent="1"/>
    </xf>
    <xf numFmtId="0" fontId="25" fillId="0" borderId="0" xfId="4" applyFont="1">
      <alignment vertical="top"/>
    </xf>
    <xf numFmtId="42" fontId="28" fillId="5" borderId="2" xfId="12" applyNumberFormat="1" applyFont="1" applyAlignment="1" applyProtection="1">
      <alignment horizontal="center" vertical="center"/>
      <protection locked="0"/>
    </xf>
    <xf numFmtId="0" fontId="14" fillId="0" borderId="0" xfId="22" applyBorder="1" applyProtection="1">
      <alignment horizontal="left" vertical="center" indent="1"/>
    </xf>
    <xf numFmtId="0" fontId="2" fillId="0" borderId="0" xfId="0" applyFont="1">
      <alignment vertical="center"/>
    </xf>
    <xf numFmtId="0" fontId="25" fillId="0" borderId="0" xfId="4" applyFont="1" applyAlignment="1" applyProtection="1">
      <alignment horizontal="left" vertical="center" indent="4"/>
    </xf>
    <xf numFmtId="0" fontId="25" fillId="0" borderId="0" xfId="4" applyFont="1" applyFill="1" applyBorder="1" applyAlignment="1" applyProtection="1">
      <alignment vertical="center"/>
    </xf>
    <xf numFmtId="0" fontId="14" fillId="0" borderId="8" xfId="22" applyProtection="1">
      <alignment horizontal="left" vertical="center" indent="1"/>
    </xf>
    <xf numFmtId="42" fontId="16" fillId="5" borderId="6" xfId="20" applyProtection="1">
      <alignment horizontal="left" vertical="center" indent="1"/>
    </xf>
    <xf numFmtId="44" fontId="13" fillId="5" borderId="0" xfId="13" applyNumberFormat="1" applyBorder="1">
      <alignment horizontal="left" vertical="center" indent="1"/>
    </xf>
    <xf numFmtId="44" fontId="13" fillId="5" borderId="1" xfId="13" applyNumberFormat="1" applyBorder="1">
      <alignment horizontal="left" vertical="center" indent="1"/>
    </xf>
    <xf numFmtId="42" fontId="16" fillId="5" borderId="10" xfId="20" applyBorder="1" applyProtection="1">
      <alignment horizontal="left" vertical="center" indent="1"/>
    </xf>
    <xf numFmtId="9" fontId="13" fillId="5" borderId="1" xfId="12" applyNumberFormat="1" applyBorder="1" applyAlignment="1" applyProtection="1">
      <alignment horizontal="right" vertical="center" indent="1"/>
    </xf>
    <xf numFmtId="0" fontId="26" fillId="0" borderId="0" xfId="6" applyFont="1" applyAlignment="1">
      <alignment horizontal="left" indent="1"/>
    </xf>
    <xf numFmtId="0" fontId="25" fillId="0" borderId="0" xfId="29" applyAlignment="1">
      <alignment horizontal="center" vertical="center"/>
    </xf>
    <xf numFmtId="0" fontId="26" fillId="0" borderId="0" xfId="6" applyFont="1" applyAlignment="1">
      <alignment horizontal="left" indent="1"/>
    </xf>
    <xf numFmtId="168" fontId="17" fillId="0" borderId="11" xfId="11" applyNumberFormat="1" applyFont="1" applyBorder="1" applyAlignment="1">
      <alignment horizontal="left" vertical="center" indent="1"/>
    </xf>
    <xf numFmtId="0" fontId="17" fillId="0" borderId="11" xfId="23" applyFill="1" applyBorder="1">
      <alignment horizontal="left" vertical="center" wrapText="1" indent="1"/>
    </xf>
    <xf numFmtId="168" fontId="17" fillId="0" borderId="12" xfId="18" applyNumberFormat="1" applyFont="1" applyBorder="1">
      <alignment horizontal="left" vertical="center" indent="1"/>
    </xf>
    <xf numFmtId="0" fontId="17" fillId="0" borderId="12" xfId="18" applyFont="1" applyBorder="1">
      <alignment horizontal="left" vertical="center" indent="1"/>
    </xf>
    <xf numFmtId="0" fontId="20" fillId="0" borderId="0" xfId="23" applyFont="1" applyFill="1" applyAlignment="1" applyProtection="1">
      <alignment horizontal="right" vertical="center" wrapText="1" indent="1"/>
    </xf>
  </cellXfs>
  <cellStyles count="30">
    <cellStyle name="Doc title" xfId="4" xr:uid="{DF8429EC-572D-4800-A7F6-02DB0817D865}"/>
    <cellStyle name="Doc title 2" xfId="29" xr:uid="{98B8F219-2036-40F6-831E-3367BF73D983}"/>
    <cellStyle name="Euro" xfId="1" xr:uid="{00000000-0005-0000-0000-000000000000}"/>
    <cellStyle name="Header_1" xfId="5" xr:uid="{ED4338B5-2AE1-44F0-9027-C0C12839E78D}"/>
    <cellStyle name="Header_3_1" xfId="6" xr:uid="{36E8AEA9-33AF-4242-B677-D0D5742FC2B6}"/>
    <cellStyle name="Hyperlink 2" xfId="3" xr:uid="{045A3DBD-0E5A-4580-AAF8-C254310F4B4C}"/>
    <cellStyle name="Hyperlink 2 2" xfId="27" xr:uid="{E1476BF0-CD92-435B-B56F-F877B4CF9B03}"/>
    <cellStyle name="invoer - default" xfId="7" xr:uid="{9A720D52-0D26-4D09-A429-7138C0423F9A}"/>
    <cellStyle name="invoer - toelichting" xfId="8" xr:uid="{FD1C2AA4-0917-4D2A-87F6-AF5B94EF2687}"/>
    <cellStyle name="Invoer financieel" xfId="9" xr:uid="{9CF577B5-5599-4F93-86F0-29D5144A6B8C}"/>
    <cellStyle name="labels" xfId="10" xr:uid="{381D1ED9-F329-4B67-A701-3AAE6D14BE2C}"/>
    <cellStyle name="labels-new" xfId="11" xr:uid="{3B557BA5-B75D-4166-8B26-B199B0F137CD}"/>
    <cellStyle name="Output - default" xfId="12" xr:uid="{24F49909-5749-4DA2-A3DC-C316CCA64BD5}"/>
    <cellStyle name="Output financieel" xfId="13" xr:uid="{78556BE5-BDF1-4B4B-8BA8-88D4C663756D}"/>
    <cellStyle name="Procent" xfId="2" builtinId="5"/>
    <cellStyle name="Slecht" xfId="14" xr:uid="{1CBDA4BF-A592-488E-8485-0CE625E98604}"/>
    <cellStyle name="Standaard" xfId="0" builtinId="0"/>
    <cellStyle name="Standaard 2" xfId="26" xr:uid="{2CD76E97-8538-4AFA-A33A-2619DA5EDA5C}"/>
    <cellStyle name="Standaard 2 2" xfId="28" xr:uid="{B3D9062F-2728-453F-8B41-9E7256D75580}"/>
    <cellStyle name="Stijl 1" xfId="15" xr:uid="{97F00612-E018-44A1-81C4-C023BF530060}"/>
    <cellStyle name="style sheet label" xfId="16" xr:uid="{42463AC7-8ADB-4CD7-ABC6-5E57F0DE0265}"/>
    <cellStyle name="Table bottom" xfId="17" xr:uid="{0444412D-CEFE-4C4B-BFEB-96F0FC852457}"/>
    <cellStyle name="Table head" xfId="18" xr:uid="{6F2AA51E-B9BD-418B-AD5A-71A8F3D0CC6D}"/>
    <cellStyle name="table row" xfId="19" xr:uid="{AD431E5B-2C37-43C4-BECF-0550EC688ED6}"/>
    <cellStyle name="table_bottom_rendered_fin" xfId="20" xr:uid="{90BB65C1-4531-409C-961E-FB36B69F1BF5}"/>
    <cellStyle name="test 10" xfId="21" xr:uid="{DE0F5A56-E23A-452D-A7EE-B3EDDA9E957A}"/>
    <cellStyle name="toelichting" xfId="22" xr:uid="{EEC5C5F0-93DC-403E-ADFD-FE964336A0EB}"/>
    <cellStyle name="Toelichting document" xfId="23" xr:uid="{709DA1D9-525F-4107-81ED-ACB4C9256942}"/>
    <cellStyle name="Top header" xfId="24" xr:uid="{CA13936B-0C69-41C0-B6B0-E8801363E1BD}"/>
    <cellStyle name="warning" xfId="25" xr:uid="{0250A003-B170-40AB-8474-AEF2565CA9EF}"/>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B41919"/>
      <rgbColor rgb="00010000"/>
      <rgbColor rgb="009B9B95"/>
      <rgbColor rgb="00E6C9A2"/>
      <rgbColor rgb="00EB0505"/>
      <rgbColor rgb="00010000"/>
      <rgbColor rgb="005F5F5A"/>
      <rgbColor rgb="00DCDCDC"/>
      <rgbColor rgb="00010000"/>
      <rgbColor rgb="0091918C"/>
      <rgbColor rgb="00010000"/>
      <rgbColor rgb="00464646"/>
      <rgbColor rgb="00C0C0C0"/>
      <rgbColor rgb="0080808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808080"/>
      <rgbColor rgb="00C0C0C0"/>
      <rgbColor rgb="00DDDDDD"/>
      <rgbColor rgb="00777777"/>
      <rgbColor rgb="00FFFFFF"/>
      <rgbColor rgb="00EB0505"/>
      <rgbColor rgb="00EAEAEA"/>
      <rgbColor rgb="00010000"/>
      <rgbColor rgb="00010000"/>
      <rgbColor rgb="00FF9900"/>
      <rgbColor rgb="0000FF00"/>
      <rgbColor rgb="0000CCFF"/>
      <rgbColor rgb="00CDCDCD"/>
      <rgbColor rgb="00010000"/>
      <rgbColor rgb="00969696"/>
      <rgbColor rgb="00010000"/>
      <rgbColor rgb="00010000"/>
      <rgbColor rgb="00010000"/>
      <rgbColor rgb="00000000"/>
      <rgbColor rgb="00E6E6E6"/>
      <rgbColor rgb="00010000"/>
      <rgbColor rgb="0001000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12</xdr:col>
      <xdr:colOff>115957</xdr:colOff>
      <xdr:row>27</xdr:row>
      <xdr:rowOff>0</xdr:rowOff>
    </xdr:from>
    <xdr:ext cx="360293" cy="388676"/>
    <xdr:pic>
      <xdr:nvPicPr>
        <xdr:cNvPr id="2" name="Afbeelding 1">
          <a:extLst>
            <a:ext uri="{FF2B5EF4-FFF2-40B4-BE49-F238E27FC236}">
              <a16:creationId xmlns:a16="http://schemas.microsoft.com/office/drawing/2014/main" id="{3D4328E0-C6F8-40CF-B5B6-008B0B1E69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97607" y="5715000"/>
          <a:ext cx="360293" cy="388676"/>
        </a:xfrm>
        <a:prstGeom prst="rect">
          <a:avLst/>
        </a:prstGeom>
      </xdr:spPr>
    </xdr:pic>
    <xdr:clientData/>
  </xdr:oneCellAnchor>
  <xdr:twoCellAnchor>
    <xdr:from>
      <xdr:col>1</xdr:col>
      <xdr:colOff>0</xdr:colOff>
      <xdr:row>8</xdr:row>
      <xdr:rowOff>24849</xdr:rowOff>
    </xdr:from>
    <xdr:to>
      <xdr:col>13</xdr:col>
      <xdr:colOff>0</xdr:colOff>
      <xdr:row>17</xdr:row>
      <xdr:rowOff>85725</xdr:rowOff>
    </xdr:to>
    <xdr:sp macro="" textlink="">
      <xdr:nvSpPr>
        <xdr:cNvPr id="3" name="Tekstvak 2">
          <a:extLst>
            <a:ext uri="{FF2B5EF4-FFF2-40B4-BE49-F238E27FC236}">
              <a16:creationId xmlns:a16="http://schemas.microsoft.com/office/drawing/2014/main" id="{A7E53B67-EE1F-4997-806B-0490E8721EC0}"/>
            </a:ext>
          </a:extLst>
        </xdr:cNvPr>
        <xdr:cNvSpPr txBox="1"/>
      </xdr:nvSpPr>
      <xdr:spPr>
        <a:xfrm>
          <a:off x="342900" y="1929849"/>
          <a:ext cx="5715000" cy="3394626"/>
        </a:xfrm>
        <a:prstGeom prst="rect">
          <a:avLst/>
        </a:prstGeom>
        <a:solidFill>
          <a:schemeClr val="bg1"/>
        </a:solidFill>
        <a:ln w="9525" cmpd="sng">
          <a:noFill/>
          <a:prstDash val="dash"/>
        </a:ln>
        <a:effectLst>
          <a:glow rad="76200">
            <a:srgbClr val="D9E1F2">
              <a:alpha val="25000"/>
            </a:srgbClr>
          </a:glo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nl-NL" sz="1400">
              <a:solidFill>
                <a:srgbClr val="717171"/>
              </a:solidFill>
            </a:rPr>
            <a:t>Voor vergoedingen en verstrekkingen aan werknemers geldt de WKR. Dat betekent dat vergoedingen en verstrekkingen die niet bij de werknemer zijn belast, ten laste komen van de vrije ruimte. Voor het bedrag boven de vrije ruimte geldt de eindheffing van 80%. </a:t>
          </a:r>
        </a:p>
        <a:p>
          <a:endParaRPr lang="nl-NL" sz="1400">
            <a:solidFill>
              <a:srgbClr val="717171"/>
            </a:solidFill>
          </a:endParaRPr>
        </a:p>
        <a:p>
          <a:r>
            <a:rPr lang="nl-NL" sz="1400">
              <a:solidFill>
                <a:srgbClr val="717171"/>
              </a:solidFill>
            </a:rPr>
            <a:t>De vrije ruimte bedraagt in 2024 1,92% over de loonsom tot € 400.000. Over de loonsom boven € 400.000 bedraagt de vrije ruimte 1,18%.</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xdr:colOff>
      <xdr:row>5</xdr:row>
      <xdr:rowOff>0</xdr:rowOff>
    </xdr:from>
    <xdr:to>
      <xdr:col>8</xdr:col>
      <xdr:colOff>0</xdr:colOff>
      <xdr:row>30</xdr:row>
      <xdr:rowOff>0</xdr:rowOff>
    </xdr:to>
    <xdr:sp macro="" textlink="">
      <xdr:nvSpPr>
        <xdr:cNvPr id="2" name="Tekstvak 1">
          <a:extLst>
            <a:ext uri="{FF2B5EF4-FFF2-40B4-BE49-F238E27FC236}">
              <a16:creationId xmlns:a16="http://schemas.microsoft.com/office/drawing/2014/main" id="{DEB3FED1-1503-4B5F-B5AD-DA10C99C0FB3}"/>
            </a:ext>
          </a:extLst>
        </xdr:cNvPr>
        <xdr:cNvSpPr txBox="1"/>
      </xdr:nvSpPr>
      <xdr:spPr>
        <a:xfrm>
          <a:off x="801007" y="1571625"/>
          <a:ext cx="6123668" cy="1466850"/>
        </a:xfrm>
        <a:prstGeom prst="rect">
          <a:avLst/>
        </a:prstGeom>
        <a:solidFill>
          <a:schemeClr val="lt1"/>
        </a:solidFill>
        <a:ln w="9525" cmpd="sng">
          <a:solidFill>
            <a:srgbClr val="4A90E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nl-NL" sz="1100"/>
            <a:t>Met deze tool kun je berekenen hoe de werkkostenregeling globaal uitpakt. Het is niet doenlijk om alle mogelijke vergoedingen en verstrekkingen aan werknemers in dit model op te nemen. Wij hebben ons dan ook beperkt tot de meest voorkomende. Andere vergoedingen en verstrekkingen</a:t>
          </a:r>
          <a:r>
            <a:rPr lang="nl-NL" sz="1100" baseline="0"/>
            <a:t> </a:t>
          </a:r>
          <a:r>
            <a:rPr lang="nl-NL" sz="1100"/>
            <a:t>moeten natuurlijk wél in de berekening worden meegenomen. Wij hebben in verband daarmee een vakje 'restpost' opgenomen, waarin deze overige zaken opgenomen kunnen worden. </a:t>
          </a:r>
        </a:p>
        <a:p>
          <a:endParaRPr lang="nl-NL" sz="1100"/>
        </a:p>
        <a:p>
          <a:r>
            <a:rPr lang="nl-NL" sz="1100" b="1"/>
            <a:t>Werkwijze</a:t>
          </a:r>
        </a:p>
        <a:p>
          <a:r>
            <a:rPr lang="nl-NL" sz="1100"/>
            <a:t>Volgens de werkkostenregeling kan een vergoeding of verstrekking gericht zijn vrijgesteld, als nihilwaardering gelden of in het forfait. Omdat alleen de zaken die in het forfait vallen, mogelijk tot belasting kunnen leiden, hoeven in dit model alleen de zaken die in het forfait vallen</a:t>
          </a:r>
          <a:r>
            <a:rPr lang="nl-NL" sz="1100" baseline="0"/>
            <a:t> te worden ingevuld</a:t>
          </a:r>
          <a:r>
            <a:rPr lang="nl-NL" sz="1100"/>
            <a:t>. Dit kan steeds in het blauwe vakje. De witte vakjes mogen dus leeg blijven. Wij noemen deze wel, zodat het verschil tussen zaken die wel en niet in het forfait moeten worden meegenomen duidelijk is. In veel gevallen gelden er voorwaarden om kosten onbelast te laten. In deze toelichting staat hierover meer informatie</a:t>
          </a:r>
        </a:p>
        <a:p>
          <a:r>
            <a:rPr lang="nl-NL" sz="1100"/>
            <a:t> </a:t>
          </a:r>
        </a:p>
        <a:p>
          <a:r>
            <a:rPr lang="nl-NL" sz="1100" b="1"/>
            <a:t>Let op.</a:t>
          </a:r>
        </a:p>
        <a:p>
          <a:r>
            <a:rPr lang="nl-NL" sz="1100"/>
            <a:t>1. Indien het bedrijf uit meerdere werkgevers (loonheffingennummers) bestaat, moet er per werkgever een aparte lijst worden berekend. </a:t>
          </a:r>
        </a:p>
        <a:p>
          <a:r>
            <a:rPr lang="nl-NL" sz="1100"/>
            <a:t>2. Bij verschillende items hebben wij nadere opmerkingen gemaakt ter verduidelijking. Klik op "Toelichting #" om deze te lezen.</a:t>
          </a:r>
        </a:p>
        <a:p>
          <a:r>
            <a:rPr lang="nl-NL" sz="1100"/>
            <a:t>3. Splits een eventueel vaste kostenvergoeding van werknemers naar kostensoorten en verdeel deze over de over de verschillende categorieën.</a:t>
          </a:r>
        </a:p>
        <a:p>
          <a:r>
            <a:rPr lang="nl-NL" sz="1100"/>
            <a:t> </a:t>
          </a:r>
        </a:p>
        <a:p>
          <a:r>
            <a:rPr lang="nl-NL" sz="1100"/>
            <a:t>Bijvoorbeeld: een maandelijkse kostenvergoeding van </a:t>
          </a:r>
          <a:r>
            <a:rPr lang="nl-NL" sz="1100">
              <a:solidFill>
                <a:schemeClr val="dk1"/>
              </a:solidFill>
              <a:effectLst/>
              <a:latin typeface="+mn-lt"/>
              <a:ea typeface="+mn-ea"/>
              <a:cs typeface="+mn-cs"/>
            </a:rPr>
            <a:t>€ 20</a:t>
          </a:r>
          <a:r>
            <a:rPr lang="nl-NL" sz="1100"/>
            <a:t> waarvan € 10 voor kosten eten en drinken tijdens dienstreizen, € 5 voor vakliteratuur en € 5 voor representatie. Vul dan dus € 10 euro (maal het aantal werknemers die deze vergoeding krijgt) in bij 'vaste vergoeding voor consumpties'.</a:t>
          </a:r>
        </a:p>
      </xdr:txBody>
    </xdr:sp>
    <xdr:clientData/>
  </xdr:twoCellAnchor>
  <xdr:twoCellAnchor>
    <xdr:from>
      <xdr:col>1</xdr:col>
      <xdr:colOff>6350</xdr:colOff>
      <xdr:row>33</xdr:row>
      <xdr:rowOff>6350</xdr:rowOff>
    </xdr:from>
    <xdr:to>
      <xdr:col>8</xdr:col>
      <xdr:colOff>0</xdr:colOff>
      <xdr:row>37</xdr:row>
      <xdr:rowOff>0</xdr:rowOff>
    </xdr:to>
    <xdr:sp macro="" textlink="">
      <xdr:nvSpPr>
        <xdr:cNvPr id="3" name="Tekstvak 2">
          <a:extLst>
            <a:ext uri="{FF2B5EF4-FFF2-40B4-BE49-F238E27FC236}">
              <a16:creationId xmlns:a16="http://schemas.microsoft.com/office/drawing/2014/main" id="{1AC9F054-12BD-4E55-887E-A88775D74C83}"/>
            </a:ext>
          </a:extLst>
        </xdr:cNvPr>
        <xdr:cNvSpPr txBox="1"/>
      </xdr:nvSpPr>
      <xdr:spPr>
        <a:xfrm>
          <a:off x="801007" y="3677557"/>
          <a:ext cx="6123668" cy="618218"/>
        </a:xfrm>
        <a:prstGeom prst="rect">
          <a:avLst/>
        </a:prstGeom>
        <a:solidFill>
          <a:schemeClr val="lt1"/>
        </a:solidFill>
        <a:ln w="9525" cmpd="sng">
          <a:solidFill>
            <a:srgbClr val="4A90E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nl-NL" sz="1100"/>
            <a:t>Dit is het brutobedrag voor de loonheffing per jaar voor alle werknemers gezamenlijk. Ga hierbij uit van loon kolom 14 van het vorige jaar. Vraag eventueel de salarisadministrateur hierom.</a:t>
          </a:r>
        </a:p>
      </xdr:txBody>
    </xdr:sp>
    <xdr:clientData/>
  </xdr:twoCellAnchor>
  <xdr:twoCellAnchor>
    <xdr:from>
      <xdr:col>1</xdr:col>
      <xdr:colOff>0</xdr:colOff>
      <xdr:row>40</xdr:row>
      <xdr:rowOff>0</xdr:rowOff>
    </xdr:from>
    <xdr:to>
      <xdr:col>7</xdr:col>
      <xdr:colOff>806450</xdr:colOff>
      <xdr:row>47</xdr:row>
      <xdr:rowOff>0</xdr:rowOff>
    </xdr:to>
    <xdr:sp macro="" textlink="">
      <xdr:nvSpPr>
        <xdr:cNvPr id="4" name="Tekstvak 3">
          <a:extLst>
            <a:ext uri="{FF2B5EF4-FFF2-40B4-BE49-F238E27FC236}">
              <a16:creationId xmlns:a16="http://schemas.microsoft.com/office/drawing/2014/main" id="{F4C369B2-6779-4243-B86C-23C0E7D59578}"/>
            </a:ext>
          </a:extLst>
        </xdr:cNvPr>
        <xdr:cNvSpPr txBox="1"/>
      </xdr:nvSpPr>
      <xdr:spPr>
        <a:xfrm>
          <a:off x="790575" y="4924425"/>
          <a:ext cx="6135007" cy="838200"/>
        </a:xfrm>
        <a:prstGeom prst="rect">
          <a:avLst/>
        </a:prstGeom>
        <a:solidFill>
          <a:schemeClr val="lt1"/>
        </a:solidFill>
        <a:ln w="9525" cmpd="sng">
          <a:solidFill>
            <a:srgbClr val="4A90E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nl-NL" sz="1100"/>
            <a:t>De vrije ruimte was 1,4% van de loonsom tot en met 2012, daarna 1,5% en 1,2% sinds 2015. In 2020 werd de vrije ruimte verhoogd naar 1,7%</a:t>
          </a:r>
          <a:r>
            <a:rPr lang="nl-NL" sz="1100" baseline="0"/>
            <a:t> vo</a:t>
          </a:r>
          <a:r>
            <a:rPr lang="nl-NL" sz="1100"/>
            <a:t>or de eerste € 400.000 van de loonsom. Later ging dit percentage naar 3,0%. Over het meerdere gold een percentage van 1,2%. In 2022 gold het percentage van 1,7%</a:t>
          </a:r>
          <a:r>
            <a:rPr lang="nl-NL" sz="1100" baseline="0"/>
            <a:t> weer </a:t>
          </a:r>
          <a:r>
            <a:rPr lang="nl-NL" sz="1100">
              <a:solidFill>
                <a:schemeClr val="dk1"/>
              </a:solidFill>
              <a:effectLst/>
              <a:latin typeface="+mn-lt"/>
              <a:ea typeface="+mn-ea"/>
              <a:cs typeface="+mn-cs"/>
            </a:rPr>
            <a:t>voor de eerste € 400.000</a:t>
          </a:r>
          <a:r>
            <a:rPr lang="nl-NL" sz="1100" baseline="0">
              <a:solidFill>
                <a:schemeClr val="dk1"/>
              </a:solidFill>
              <a:effectLst/>
              <a:latin typeface="+mn-lt"/>
              <a:ea typeface="+mn-ea"/>
              <a:cs typeface="+mn-cs"/>
            </a:rPr>
            <a:t> en o</a:t>
          </a:r>
          <a:r>
            <a:rPr lang="nl-NL" sz="1100">
              <a:solidFill>
                <a:schemeClr val="dk1"/>
              </a:solidFill>
              <a:effectLst/>
              <a:latin typeface="+mn-lt"/>
              <a:ea typeface="+mn-ea"/>
              <a:cs typeface="+mn-cs"/>
            </a:rPr>
            <a:t>ver het meerdere het percentage van 1,18%. In 2023 geldt een percentage van 3% over de loonsom tot € 400.000 (maximaal 12.000, let op: in de</a:t>
          </a:r>
          <a:r>
            <a:rPr lang="nl-NL" sz="1100" baseline="0">
              <a:solidFill>
                <a:schemeClr val="dk1"/>
              </a:solidFill>
              <a:effectLst/>
              <a:latin typeface="+mn-lt"/>
              <a:ea typeface="+mn-ea"/>
              <a:cs typeface="+mn-cs"/>
            </a:rPr>
            <a:t> wet wordt nog ten onrechte het oude maximum van € 6.800 genoemd)</a:t>
          </a:r>
          <a:r>
            <a:rPr lang="nl-NL" sz="1100">
              <a:solidFill>
                <a:schemeClr val="dk1"/>
              </a:solidFill>
              <a:effectLst/>
              <a:latin typeface="+mn-lt"/>
              <a:ea typeface="+mn-ea"/>
              <a:cs typeface="+mn-cs"/>
            </a:rPr>
            <a:t> en 1,18% over het meerdere. Het percentage bedraagt in 2024 1,92% over de loonsom tot € 400.000 en 1,18% over het meerdere.</a:t>
          </a:r>
          <a:endParaRPr lang="nl-NL" sz="1100"/>
        </a:p>
      </xdr:txBody>
    </xdr:sp>
    <xdr:clientData/>
  </xdr:twoCellAnchor>
  <xdr:twoCellAnchor>
    <xdr:from>
      <xdr:col>1</xdr:col>
      <xdr:colOff>0</xdr:colOff>
      <xdr:row>50</xdr:row>
      <xdr:rowOff>0</xdr:rowOff>
    </xdr:from>
    <xdr:to>
      <xdr:col>8</xdr:col>
      <xdr:colOff>0</xdr:colOff>
      <xdr:row>54</xdr:row>
      <xdr:rowOff>0</xdr:rowOff>
    </xdr:to>
    <xdr:sp macro="" textlink="">
      <xdr:nvSpPr>
        <xdr:cNvPr id="5" name="Tekstvak 4">
          <a:extLst>
            <a:ext uri="{FF2B5EF4-FFF2-40B4-BE49-F238E27FC236}">
              <a16:creationId xmlns:a16="http://schemas.microsoft.com/office/drawing/2014/main" id="{2F2D27A8-1474-4527-967B-B2878C47F7C0}"/>
            </a:ext>
          </a:extLst>
        </xdr:cNvPr>
        <xdr:cNvSpPr txBox="1"/>
      </xdr:nvSpPr>
      <xdr:spPr>
        <a:xfrm>
          <a:off x="790575" y="6391275"/>
          <a:ext cx="6134100" cy="1257300"/>
        </a:xfrm>
        <a:prstGeom prst="rect">
          <a:avLst/>
        </a:prstGeom>
        <a:solidFill>
          <a:schemeClr val="lt1"/>
        </a:solidFill>
        <a:ln w="9525" cmpd="sng">
          <a:solidFill>
            <a:srgbClr val="4A90E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nl-NL" sz="1100"/>
            <a:t>Indien een werknemer door zijn werk niet in de gelegenheid is om tussen 17.00 en 20.00 uur thuis te eten, is er sprake van een zakelijke maaltijd.</a:t>
          </a:r>
        </a:p>
      </xdr:txBody>
    </xdr:sp>
    <xdr:clientData/>
  </xdr:twoCellAnchor>
  <xdr:twoCellAnchor>
    <xdr:from>
      <xdr:col>1</xdr:col>
      <xdr:colOff>0</xdr:colOff>
      <xdr:row>57</xdr:row>
      <xdr:rowOff>0</xdr:rowOff>
    </xdr:from>
    <xdr:to>
      <xdr:col>8</xdr:col>
      <xdr:colOff>0</xdr:colOff>
      <xdr:row>59</xdr:row>
      <xdr:rowOff>0</xdr:rowOff>
    </xdr:to>
    <xdr:sp macro="" textlink="">
      <xdr:nvSpPr>
        <xdr:cNvPr id="6" name="Tekstvak 5">
          <a:extLst>
            <a:ext uri="{FF2B5EF4-FFF2-40B4-BE49-F238E27FC236}">
              <a16:creationId xmlns:a16="http://schemas.microsoft.com/office/drawing/2014/main" id="{162F3781-5C0E-45E4-B98B-B154B128735A}"/>
            </a:ext>
          </a:extLst>
        </xdr:cNvPr>
        <xdr:cNvSpPr txBox="1"/>
      </xdr:nvSpPr>
      <xdr:spPr>
        <a:xfrm>
          <a:off x="790575" y="8277225"/>
          <a:ext cx="6134100" cy="419100"/>
        </a:xfrm>
        <a:prstGeom prst="rect">
          <a:avLst/>
        </a:prstGeom>
        <a:solidFill>
          <a:schemeClr val="lt1"/>
        </a:solidFill>
        <a:ln w="9525" cmpd="sng">
          <a:solidFill>
            <a:srgbClr val="4A90E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nl-NL" sz="1100"/>
            <a:t>Alleen indien onderbouwd aan de hand van een kostenonderzoek!</a:t>
          </a:r>
        </a:p>
      </xdr:txBody>
    </xdr:sp>
    <xdr:clientData/>
  </xdr:twoCellAnchor>
  <xdr:twoCellAnchor>
    <xdr:from>
      <xdr:col>1</xdr:col>
      <xdr:colOff>0</xdr:colOff>
      <xdr:row>62</xdr:row>
      <xdr:rowOff>0</xdr:rowOff>
    </xdr:from>
    <xdr:to>
      <xdr:col>8</xdr:col>
      <xdr:colOff>0</xdr:colOff>
      <xdr:row>66</xdr:row>
      <xdr:rowOff>0</xdr:rowOff>
    </xdr:to>
    <xdr:sp macro="" textlink="">
      <xdr:nvSpPr>
        <xdr:cNvPr id="7" name="Tekstvak 6">
          <a:extLst>
            <a:ext uri="{FF2B5EF4-FFF2-40B4-BE49-F238E27FC236}">
              <a16:creationId xmlns:a16="http://schemas.microsoft.com/office/drawing/2014/main" id="{EB4337BC-67A3-4CA5-80A6-5E7AE076DFC9}"/>
            </a:ext>
          </a:extLst>
        </xdr:cNvPr>
        <xdr:cNvSpPr txBox="1"/>
      </xdr:nvSpPr>
      <xdr:spPr>
        <a:xfrm>
          <a:off x="790575" y="9324975"/>
          <a:ext cx="6134100" cy="628650"/>
        </a:xfrm>
        <a:prstGeom prst="rect">
          <a:avLst/>
        </a:prstGeom>
        <a:solidFill>
          <a:schemeClr val="lt1"/>
        </a:solidFill>
        <a:ln w="9525" cmpd="sng">
          <a:solidFill>
            <a:srgbClr val="4A90E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nl-NL" sz="1100"/>
            <a:t>Dit geldt alleen indien de werknemer vanuit de eigen woning werkt. Niet wanneer hij bijvoorbeeld naast het huis een zelfstandige ruimte bezit van waaruit gewerkt wordt. Is dat laatste het geval, dan is de vergoeding belastingvrij.</a:t>
          </a:r>
        </a:p>
      </xdr:txBody>
    </xdr:sp>
    <xdr:clientData/>
  </xdr:twoCellAnchor>
  <xdr:twoCellAnchor>
    <xdr:from>
      <xdr:col>1</xdr:col>
      <xdr:colOff>6350</xdr:colOff>
      <xdr:row>69</xdr:row>
      <xdr:rowOff>0</xdr:rowOff>
    </xdr:from>
    <xdr:to>
      <xdr:col>8</xdr:col>
      <xdr:colOff>0</xdr:colOff>
      <xdr:row>73</xdr:row>
      <xdr:rowOff>0</xdr:rowOff>
    </xdr:to>
    <xdr:sp macro="" textlink="">
      <xdr:nvSpPr>
        <xdr:cNvPr id="8" name="Tekstvak 7">
          <a:extLst>
            <a:ext uri="{FF2B5EF4-FFF2-40B4-BE49-F238E27FC236}">
              <a16:creationId xmlns:a16="http://schemas.microsoft.com/office/drawing/2014/main" id="{0C0ECCB6-DC8B-41C8-A1E2-AABB3C9EA56B}"/>
            </a:ext>
          </a:extLst>
        </xdr:cNvPr>
        <xdr:cNvSpPr txBox="1"/>
      </xdr:nvSpPr>
      <xdr:spPr>
        <a:xfrm>
          <a:off x="801007" y="1571625"/>
          <a:ext cx="6123668" cy="1466850"/>
        </a:xfrm>
        <a:prstGeom prst="rect">
          <a:avLst/>
        </a:prstGeom>
        <a:solidFill>
          <a:schemeClr val="lt1"/>
        </a:solidFill>
        <a:ln w="9525" cmpd="sng">
          <a:solidFill>
            <a:srgbClr val="4A90E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nl-NL" sz="1100"/>
            <a:t>Voorwaarde is wel dat de computer mede voor gebruik op de werkplek ter beschikking wordt gesteld, de werkruimte in de eigen woning van een werknemer is niet aan te merken als werkplek in deze zin. Is dit niet aan de orde; vul de computer dan in in het vak links.</a:t>
          </a:r>
        </a:p>
      </xdr:txBody>
    </xdr:sp>
    <xdr:clientData/>
  </xdr:twoCellAnchor>
  <xdr:twoCellAnchor>
    <xdr:from>
      <xdr:col>1</xdr:col>
      <xdr:colOff>6350</xdr:colOff>
      <xdr:row>76</xdr:row>
      <xdr:rowOff>6350</xdr:rowOff>
    </xdr:from>
    <xdr:to>
      <xdr:col>8</xdr:col>
      <xdr:colOff>0</xdr:colOff>
      <xdr:row>78</xdr:row>
      <xdr:rowOff>0</xdr:rowOff>
    </xdr:to>
    <xdr:sp macro="" textlink="">
      <xdr:nvSpPr>
        <xdr:cNvPr id="9" name="Tekstvak 8">
          <a:extLst>
            <a:ext uri="{FF2B5EF4-FFF2-40B4-BE49-F238E27FC236}">
              <a16:creationId xmlns:a16="http://schemas.microsoft.com/office/drawing/2014/main" id="{CE7BD2C5-0AF2-4F6F-8F97-16A3653741D2}"/>
            </a:ext>
          </a:extLst>
        </xdr:cNvPr>
        <xdr:cNvSpPr txBox="1"/>
      </xdr:nvSpPr>
      <xdr:spPr>
        <a:xfrm>
          <a:off x="801007" y="3677557"/>
          <a:ext cx="6123668" cy="618218"/>
        </a:xfrm>
        <a:prstGeom prst="rect">
          <a:avLst/>
        </a:prstGeom>
        <a:solidFill>
          <a:schemeClr val="lt1"/>
        </a:solidFill>
        <a:ln w="9525" cmpd="sng">
          <a:solidFill>
            <a:srgbClr val="4A90E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nl-NL" sz="1100"/>
            <a:t>Zowel dienstreizen als reizen voor woon- werkverkeer.</a:t>
          </a:r>
        </a:p>
      </xdr:txBody>
    </xdr:sp>
    <xdr:clientData/>
  </xdr:twoCellAnchor>
  <xdr:twoCellAnchor>
    <xdr:from>
      <xdr:col>1</xdr:col>
      <xdr:colOff>0</xdr:colOff>
      <xdr:row>81</xdr:row>
      <xdr:rowOff>0</xdr:rowOff>
    </xdr:from>
    <xdr:to>
      <xdr:col>7</xdr:col>
      <xdr:colOff>806450</xdr:colOff>
      <xdr:row>85</xdr:row>
      <xdr:rowOff>0</xdr:rowOff>
    </xdr:to>
    <xdr:sp macro="" textlink="">
      <xdr:nvSpPr>
        <xdr:cNvPr id="10" name="Tekstvak 9">
          <a:extLst>
            <a:ext uri="{FF2B5EF4-FFF2-40B4-BE49-F238E27FC236}">
              <a16:creationId xmlns:a16="http://schemas.microsoft.com/office/drawing/2014/main" id="{C392BEFD-8B59-40C4-8063-924312FF9E5A}"/>
            </a:ext>
          </a:extLst>
        </xdr:cNvPr>
        <xdr:cNvSpPr txBox="1"/>
      </xdr:nvSpPr>
      <xdr:spPr>
        <a:xfrm>
          <a:off x="790575" y="4924425"/>
          <a:ext cx="6135007" cy="838200"/>
        </a:xfrm>
        <a:prstGeom prst="rect">
          <a:avLst/>
        </a:prstGeom>
        <a:solidFill>
          <a:schemeClr val="lt1"/>
        </a:solidFill>
        <a:ln w="9525" cmpd="sng">
          <a:solidFill>
            <a:srgbClr val="4A90E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nl-NL" sz="1100"/>
            <a:t>Let op 20 dagenregeling: meer dan 20 dagen heen en terug naar een bepaalde plek, gewoonlijk ten minste eenmaal per week: dan is er géén sprake van een dienstreis.</a:t>
          </a:r>
        </a:p>
      </xdr:txBody>
    </xdr:sp>
    <xdr:clientData/>
  </xdr:twoCellAnchor>
  <xdr:twoCellAnchor>
    <xdr:from>
      <xdr:col>1</xdr:col>
      <xdr:colOff>0</xdr:colOff>
      <xdr:row>88</xdr:row>
      <xdr:rowOff>0</xdr:rowOff>
    </xdr:from>
    <xdr:to>
      <xdr:col>8</xdr:col>
      <xdr:colOff>0</xdr:colOff>
      <xdr:row>94</xdr:row>
      <xdr:rowOff>0</xdr:rowOff>
    </xdr:to>
    <xdr:sp macro="" textlink="">
      <xdr:nvSpPr>
        <xdr:cNvPr id="11" name="Tekstvak 10">
          <a:extLst>
            <a:ext uri="{FF2B5EF4-FFF2-40B4-BE49-F238E27FC236}">
              <a16:creationId xmlns:a16="http://schemas.microsoft.com/office/drawing/2014/main" id="{64845156-818F-41B0-9D79-8F71F8B54D8E}"/>
            </a:ext>
          </a:extLst>
        </xdr:cNvPr>
        <xdr:cNvSpPr txBox="1"/>
      </xdr:nvSpPr>
      <xdr:spPr>
        <a:xfrm>
          <a:off x="790575" y="6391275"/>
          <a:ext cx="6134100" cy="1257300"/>
        </a:xfrm>
        <a:prstGeom prst="rect">
          <a:avLst/>
        </a:prstGeom>
        <a:solidFill>
          <a:schemeClr val="lt1"/>
        </a:solidFill>
        <a:ln w="9525" cmpd="sng">
          <a:solidFill>
            <a:srgbClr val="4A90E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nl-NL" sz="1100"/>
            <a:t>Hieronder valt ook de kleding met logo die niet nodig is voor werk. Bijvoorbeeld de bodywarmer voor het gehele verkoopteam.</a:t>
          </a:r>
        </a:p>
      </xdr:txBody>
    </xdr:sp>
    <xdr:clientData/>
  </xdr:twoCellAnchor>
  <xdr:twoCellAnchor>
    <xdr:from>
      <xdr:col>1</xdr:col>
      <xdr:colOff>0</xdr:colOff>
      <xdr:row>97</xdr:row>
      <xdr:rowOff>0</xdr:rowOff>
    </xdr:from>
    <xdr:to>
      <xdr:col>8</xdr:col>
      <xdr:colOff>0</xdr:colOff>
      <xdr:row>102</xdr:row>
      <xdr:rowOff>0</xdr:rowOff>
    </xdr:to>
    <xdr:sp macro="" textlink="">
      <xdr:nvSpPr>
        <xdr:cNvPr id="12" name="Tekstvak 11">
          <a:extLst>
            <a:ext uri="{FF2B5EF4-FFF2-40B4-BE49-F238E27FC236}">
              <a16:creationId xmlns:a16="http://schemas.microsoft.com/office/drawing/2014/main" id="{0B87D407-61A5-4B26-B324-5244E1BD8A1D}"/>
            </a:ext>
          </a:extLst>
        </xdr:cNvPr>
        <xdr:cNvSpPr txBox="1"/>
      </xdr:nvSpPr>
      <xdr:spPr>
        <a:xfrm>
          <a:off x="790575" y="8277225"/>
          <a:ext cx="6134100" cy="419100"/>
        </a:xfrm>
        <a:prstGeom prst="rect">
          <a:avLst/>
        </a:prstGeom>
        <a:solidFill>
          <a:schemeClr val="lt1"/>
        </a:solidFill>
        <a:ln w="9525" cmpd="sng">
          <a:solidFill>
            <a:srgbClr val="4A90E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nl-NL" sz="1100"/>
            <a:t>Wordt voor een werknemer de 30%-regeling toegepast, dan valt een deel van de vergoedingen en verstrekkingen die hieronder genoemd worden in de 30%-regeling en kan niet daarnaast nog eens belastingvrij worden gegeven. In dit model gaan wij ervan uit dat de kosten niet dubbelop worden vergoed!</a:t>
          </a:r>
        </a:p>
      </xdr:txBody>
    </xdr:sp>
    <xdr:clientData/>
  </xdr:twoCellAnchor>
  <xdr:twoCellAnchor>
    <xdr:from>
      <xdr:col>1</xdr:col>
      <xdr:colOff>0</xdr:colOff>
      <xdr:row>105</xdr:row>
      <xdr:rowOff>0</xdr:rowOff>
    </xdr:from>
    <xdr:to>
      <xdr:col>8</xdr:col>
      <xdr:colOff>0</xdr:colOff>
      <xdr:row>108</xdr:row>
      <xdr:rowOff>0</xdr:rowOff>
    </xdr:to>
    <xdr:sp macro="" textlink="">
      <xdr:nvSpPr>
        <xdr:cNvPr id="13" name="Tekstvak 12">
          <a:extLst>
            <a:ext uri="{FF2B5EF4-FFF2-40B4-BE49-F238E27FC236}">
              <a16:creationId xmlns:a16="http://schemas.microsoft.com/office/drawing/2014/main" id="{053EBED8-EC62-400D-A0B5-73BDA7D2B711}"/>
            </a:ext>
          </a:extLst>
        </xdr:cNvPr>
        <xdr:cNvSpPr txBox="1"/>
      </xdr:nvSpPr>
      <xdr:spPr>
        <a:xfrm>
          <a:off x="790575" y="9324975"/>
          <a:ext cx="6134100" cy="628650"/>
        </a:xfrm>
        <a:prstGeom prst="rect">
          <a:avLst/>
        </a:prstGeom>
        <a:solidFill>
          <a:schemeClr val="lt1"/>
        </a:solidFill>
        <a:ln w="9525" cmpd="sng">
          <a:solidFill>
            <a:srgbClr val="4A90E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nl-NL" sz="1100"/>
            <a:t>Voor Nederlandse werknemers zijn dubbele huisvestingskosten wel mee te nemen tenzij sprake is van een tijdelijk karakter.</a:t>
          </a:r>
        </a:p>
      </xdr:txBody>
    </xdr:sp>
    <xdr:clientData/>
  </xdr:twoCellAnchor>
  <xdr:twoCellAnchor>
    <xdr:from>
      <xdr:col>1</xdr:col>
      <xdr:colOff>6350</xdr:colOff>
      <xdr:row>111</xdr:row>
      <xdr:rowOff>0</xdr:rowOff>
    </xdr:from>
    <xdr:to>
      <xdr:col>8</xdr:col>
      <xdr:colOff>0</xdr:colOff>
      <xdr:row>115</xdr:row>
      <xdr:rowOff>0</xdr:rowOff>
    </xdr:to>
    <xdr:sp macro="" textlink="">
      <xdr:nvSpPr>
        <xdr:cNvPr id="14" name="Tekstvak 13">
          <a:extLst>
            <a:ext uri="{FF2B5EF4-FFF2-40B4-BE49-F238E27FC236}">
              <a16:creationId xmlns:a16="http://schemas.microsoft.com/office/drawing/2014/main" id="{24588A56-B036-4555-91C3-E7DBF762599F}"/>
            </a:ext>
          </a:extLst>
        </xdr:cNvPr>
        <xdr:cNvSpPr txBox="1"/>
      </xdr:nvSpPr>
      <xdr:spPr>
        <a:xfrm>
          <a:off x="801007" y="10582275"/>
          <a:ext cx="6123668" cy="1466850"/>
        </a:xfrm>
        <a:prstGeom prst="rect">
          <a:avLst/>
        </a:prstGeom>
        <a:solidFill>
          <a:schemeClr val="lt1"/>
        </a:solidFill>
        <a:ln w="9525" cmpd="sng">
          <a:solidFill>
            <a:srgbClr val="4A90E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nl-NL" sz="1100"/>
            <a:t>Heeft een werknemer een 30%-regeling, dan worden de in de vorige regels genoemde kosten geacht daaruit te worden vergoed. Vergoedt de werkgever deze nog eens afzonderlijk, dan is dit belastbaar.</a:t>
          </a:r>
        </a:p>
      </xdr:txBody>
    </xdr:sp>
    <xdr:clientData/>
  </xdr:twoCellAnchor>
  <xdr:twoCellAnchor>
    <xdr:from>
      <xdr:col>1</xdr:col>
      <xdr:colOff>6350</xdr:colOff>
      <xdr:row>125</xdr:row>
      <xdr:rowOff>6350</xdr:rowOff>
    </xdr:from>
    <xdr:to>
      <xdr:col>8</xdr:col>
      <xdr:colOff>0</xdr:colOff>
      <xdr:row>127</xdr:row>
      <xdr:rowOff>0</xdr:rowOff>
    </xdr:to>
    <xdr:sp macro="" textlink="">
      <xdr:nvSpPr>
        <xdr:cNvPr id="15" name="Tekstvak 14">
          <a:extLst>
            <a:ext uri="{FF2B5EF4-FFF2-40B4-BE49-F238E27FC236}">
              <a16:creationId xmlns:a16="http://schemas.microsoft.com/office/drawing/2014/main" id="{69F0BE10-7B54-44EA-8AA0-FF508F85C068}"/>
            </a:ext>
          </a:extLst>
        </xdr:cNvPr>
        <xdr:cNvSpPr txBox="1"/>
      </xdr:nvSpPr>
      <xdr:spPr>
        <a:xfrm>
          <a:off x="801007" y="12688207"/>
          <a:ext cx="6123668" cy="618218"/>
        </a:xfrm>
        <a:prstGeom prst="rect">
          <a:avLst/>
        </a:prstGeom>
        <a:solidFill>
          <a:schemeClr val="lt1"/>
        </a:solidFill>
        <a:ln w="9525" cmpd="sng">
          <a:solidFill>
            <a:srgbClr val="4A90E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nl-NL" sz="1100"/>
            <a:t>Andere huisvesting moet als brutoloon bij de werknemer in aanmerking genomen worden.</a:t>
          </a:r>
        </a:p>
      </xdr:txBody>
    </xdr:sp>
    <xdr:clientData/>
  </xdr:twoCellAnchor>
  <xdr:twoCellAnchor>
    <xdr:from>
      <xdr:col>1</xdr:col>
      <xdr:colOff>0</xdr:colOff>
      <xdr:row>130</xdr:row>
      <xdr:rowOff>0</xdr:rowOff>
    </xdr:from>
    <xdr:to>
      <xdr:col>7</xdr:col>
      <xdr:colOff>806450</xdr:colOff>
      <xdr:row>139</xdr:row>
      <xdr:rowOff>0</xdr:rowOff>
    </xdr:to>
    <xdr:sp macro="" textlink="">
      <xdr:nvSpPr>
        <xdr:cNvPr id="16" name="Tekstvak 15">
          <a:extLst>
            <a:ext uri="{FF2B5EF4-FFF2-40B4-BE49-F238E27FC236}">
              <a16:creationId xmlns:a16="http://schemas.microsoft.com/office/drawing/2014/main" id="{9B483794-E596-4E48-AB81-B3D2A1B4E69A}"/>
            </a:ext>
          </a:extLst>
        </xdr:cNvPr>
        <xdr:cNvSpPr txBox="1"/>
      </xdr:nvSpPr>
      <xdr:spPr>
        <a:xfrm>
          <a:off x="790575" y="13935075"/>
          <a:ext cx="6135007" cy="838200"/>
        </a:xfrm>
        <a:prstGeom prst="rect">
          <a:avLst/>
        </a:prstGeom>
        <a:solidFill>
          <a:schemeClr val="lt1"/>
        </a:solidFill>
        <a:ln w="9525" cmpd="sng">
          <a:solidFill>
            <a:srgbClr val="4A90E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nl-NL" sz="1100"/>
            <a:t>Vrijgesteld tot maximaal € 7.750,- naast de vergoeding van de werkelijke kosten voor het overbrengen van de boedel. Voorwaarde is wel dat het gaat om een verhuizing die voldoende samenhangt met de dienstbetrekking. Voldoende verband met de dienstbetrekking is in ieder geval aanwezig als aan de volgende 2 voorwaarden is voldaan:</a:t>
          </a:r>
        </a:p>
        <a:p>
          <a:endParaRPr lang="nl-NL" sz="1100"/>
        </a:p>
        <a:p>
          <a:r>
            <a:rPr lang="nl-NL" sz="1100"/>
            <a:t>• De werknemer verhuist binnen 2 jaar na de aanvaarding van een nieuwe dienstbetrekking of na overplaatsing.</a:t>
          </a:r>
        </a:p>
        <a:p>
          <a:endParaRPr lang="nl-NL" sz="1100"/>
        </a:p>
        <a:p>
          <a:r>
            <a:rPr lang="nl-NL" sz="1100"/>
            <a:t>• De werknemer woont meer dan 25 kilometer van het werk en verhuist, waardoor de afstand tussen zijn nieuwe woning en zijn werk ten minste 60% minder wordt.</a:t>
          </a:r>
        </a:p>
      </xdr:txBody>
    </xdr:sp>
    <xdr:clientData/>
  </xdr:twoCellAnchor>
  <xdr:twoCellAnchor>
    <xdr:from>
      <xdr:col>1</xdr:col>
      <xdr:colOff>0</xdr:colOff>
      <xdr:row>142</xdr:row>
      <xdr:rowOff>0</xdr:rowOff>
    </xdr:from>
    <xdr:to>
      <xdr:col>8</xdr:col>
      <xdr:colOff>0</xdr:colOff>
      <xdr:row>145</xdr:row>
      <xdr:rowOff>0</xdr:rowOff>
    </xdr:to>
    <xdr:sp macro="" textlink="">
      <xdr:nvSpPr>
        <xdr:cNvPr id="17" name="Tekstvak 16">
          <a:extLst>
            <a:ext uri="{FF2B5EF4-FFF2-40B4-BE49-F238E27FC236}">
              <a16:creationId xmlns:a16="http://schemas.microsoft.com/office/drawing/2014/main" id="{DBC85399-67C4-4BF0-8642-9DE50F43B954}"/>
            </a:ext>
          </a:extLst>
        </xdr:cNvPr>
        <xdr:cNvSpPr txBox="1"/>
      </xdr:nvSpPr>
      <xdr:spPr>
        <a:xfrm>
          <a:off x="790575" y="15401925"/>
          <a:ext cx="6134100" cy="1257300"/>
        </a:xfrm>
        <a:prstGeom prst="rect">
          <a:avLst/>
        </a:prstGeom>
        <a:solidFill>
          <a:schemeClr val="lt1"/>
        </a:solidFill>
        <a:ln w="9525" cmpd="sng">
          <a:solidFill>
            <a:srgbClr val="4A90E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nl-NL" sz="1100"/>
            <a:t>Personeelsfeesten op de werkplek? </a:t>
          </a:r>
        </a:p>
        <a:p>
          <a:r>
            <a:rPr lang="nl-NL" sz="1100"/>
            <a:t>Daarvoor geldt een waarde van € 0.</a:t>
          </a:r>
        </a:p>
      </xdr:txBody>
    </xdr:sp>
    <xdr:clientData/>
  </xdr:twoCellAnchor>
  <xdr:twoCellAnchor>
    <xdr:from>
      <xdr:col>1</xdr:col>
      <xdr:colOff>0</xdr:colOff>
      <xdr:row>148</xdr:row>
      <xdr:rowOff>0</xdr:rowOff>
    </xdr:from>
    <xdr:to>
      <xdr:col>8</xdr:col>
      <xdr:colOff>0</xdr:colOff>
      <xdr:row>151</xdr:row>
      <xdr:rowOff>0</xdr:rowOff>
    </xdr:to>
    <xdr:sp macro="" textlink="">
      <xdr:nvSpPr>
        <xdr:cNvPr id="18" name="Tekstvak 17">
          <a:extLst>
            <a:ext uri="{FF2B5EF4-FFF2-40B4-BE49-F238E27FC236}">
              <a16:creationId xmlns:a16="http://schemas.microsoft.com/office/drawing/2014/main" id="{416D2460-B53A-427D-8DB5-7FE8E89B7CD9}"/>
            </a:ext>
          </a:extLst>
        </xdr:cNvPr>
        <xdr:cNvSpPr txBox="1"/>
      </xdr:nvSpPr>
      <xdr:spPr>
        <a:xfrm>
          <a:off x="790575" y="17287875"/>
          <a:ext cx="6134100" cy="419100"/>
        </a:xfrm>
        <a:prstGeom prst="rect">
          <a:avLst/>
        </a:prstGeom>
        <a:solidFill>
          <a:schemeClr val="lt1"/>
        </a:solidFill>
        <a:ln w="9525" cmpd="sng">
          <a:solidFill>
            <a:srgbClr val="4A90E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nl-NL" sz="1100"/>
            <a:t>Bij een waarde van meer dan € 25,- inclusief btw kan de Belastingdienst hier een ander standpunt over hebben.</a:t>
          </a:r>
        </a:p>
      </xdr:txBody>
    </xdr:sp>
    <xdr:clientData/>
  </xdr:twoCellAnchor>
  <xdr:twoCellAnchor>
    <xdr:from>
      <xdr:col>1</xdr:col>
      <xdr:colOff>0</xdr:colOff>
      <xdr:row>154</xdr:row>
      <xdr:rowOff>0</xdr:rowOff>
    </xdr:from>
    <xdr:to>
      <xdr:col>8</xdr:col>
      <xdr:colOff>0</xdr:colOff>
      <xdr:row>159</xdr:row>
      <xdr:rowOff>0</xdr:rowOff>
    </xdr:to>
    <xdr:sp macro="" textlink="">
      <xdr:nvSpPr>
        <xdr:cNvPr id="19" name="Tekstvak 18">
          <a:extLst>
            <a:ext uri="{FF2B5EF4-FFF2-40B4-BE49-F238E27FC236}">
              <a16:creationId xmlns:a16="http://schemas.microsoft.com/office/drawing/2014/main" id="{B5B0C12B-CED4-43D6-B79C-5E1EEFDA6E6B}"/>
            </a:ext>
          </a:extLst>
        </xdr:cNvPr>
        <xdr:cNvSpPr txBox="1"/>
      </xdr:nvSpPr>
      <xdr:spPr>
        <a:xfrm>
          <a:off x="790575" y="18335625"/>
          <a:ext cx="6134100" cy="628650"/>
        </a:xfrm>
        <a:prstGeom prst="rect">
          <a:avLst/>
        </a:prstGeom>
        <a:solidFill>
          <a:schemeClr val="lt1"/>
        </a:solidFill>
        <a:ln w="9525" cmpd="sng">
          <a:solidFill>
            <a:srgbClr val="4A90E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nl-NL" sz="1100"/>
            <a:t>Sommige zaken, bijvoorbeeld auto en huisvesting, moeten als brutoloon in aanmerking genomen worden.</a:t>
          </a:r>
        </a:p>
        <a:p>
          <a:endParaRPr lang="nl-NL" sz="1100"/>
        </a:p>
        <a:p>
          <a:r>
            <a:rPr lang="nl-NL" sz="1100"/>
            <a:t>Een geschenk wegens de persoonlijke relatie mag u buiten beschouwing laten</a:t>
          </a:r>
        </a:p>
      </xdr:txBody>
    </xdr:sp>
    <xdr:clientData/>
  </xdr:twoCellAnchor>
  <xdr:twoCellAnchor>
    <xdr:from>
      <xdr:col>1</xdr:col>
      <xdr:colOff>6350</xdr:colOff>
      <xdr:row>162</xdr:row>
      <xdr:rowOff>0</xdr:rowOff>
    </xdr:from>
    <xdr:to>
      <xdr:col>8</xdr:col>
      <xdr:colOff>0</xdr:colOff>
      <xdr:row>166</xdr:row>
      <xdr:rowOff>0</xdr:rowOff>
    </xdr:to>
    <xdr:sp macro="" textlink="">
      <xdr:nvSpPr>
        <xdr:cNvPr id="20" name="Tekstvak 19">
          <a:extLst>
            <a:ext uri="{FF2B5EF4-FFF2-40B4-BE49-F238E27FC236}">
              <a16:creationId xmlns:a16="http://schemas.microsoft.com/office/drawing/2014/main" id="{709B58A1-9B7F-4C96-A533-42FF6198A40C}"/>
            </a:ext>
          </a:extLst>
        </xdr:cNvPr>
        <xdr:cNvSpPr txBox="1"/>
      </xdr:nvSpPr>
      <xdr:spPr>
        <a:xfrm>
          <a:off x="801007" y="10582275"/>
          <a:ext cx="6123668" cy="1466850"/>
        </a:xfrm>
        <a:prstGeom prst="rect">
          <a:avLst/>
        </a:prstGeom>
        <a:solidFill>
          <a:schemeClr val="lt1"/>
        </a:solidFill>
        <a:ln w="9525" cmpd="sng">
          <a:solidFill>
            <a:srgbClr val="4A90E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nl-NL" sz="1100"/>
            <a:t>Als</a:t>
          </a:r>
          <a:r>
            <a:rPr lang="nl-NL" sz="1100" baseline="0"/>
            <a:t> </a:t>
          </a:r>
          <a:r>
            <a:rPr lang="nl-NL" sz="1100"/>
            <a:t>de bijtelling voor de fiets van de zaak wordt toegepast, zijn alle kosten voor de fiets zakelijk. In dat geval hoeft hier alleen iets te worden ingevuld als ook (een deel van) de bijtelling wordt vergoed.</a:t>
          </a:r>
        </a:p>
      </xdr:txBody>
    </xdr:sp>
    <xdr:clientData/>
  </xdr:twoCellAnchor>
  <xdr:twoCellAnchor>
    <xdr:from>
      <xdr:col>1</xdr:col>
      <xdr:colOff>6350</xdr:colOff>
      <xdr:row>118</xdr:row>
      <xdr:rowOff>0</xdr:rowOff>
    </xdr:from>
    <xdr:to>
      <xdr:col>8</xdr:col>
      <xdr:colOff>0</xdr:colOff>
      <xdr:row>122</xdr:row>
      <xdr:rowOff>0</xdr:rowOff>
    </xdr:to>
    <xdr:sp macro="" textlink="">
      <xdr:nvSpPr>
        <xdr:cNvPr id="22" name="Tekstvak 21">
          <a:extLst>
            <a:ext uri="{FF2B5EF4-FFF2-40B4-BE49-F238E27FC236}">
              <a16:creationId xmlns:a16="http://schemas.microsoft.com/office/drawing/2014/main" id="{96D02883-7ED8-4C0C-B5D4-A9A9CC982C75}"/>
            </a:ext>
          </a:extLst>
        </xdr:cNvPr>
        <xdr:cNvSpPr txBox="1"/>
      </xdr:nvSpPr>
      <xdr:spPr>
        <a:xfrm>
          <a:off x="892175" y="23326725"/>
          <a:ext cx="6851650" cy="838200"/>
        </a:xfrm>
        <a:prstGeom prst="rect">
          <a:avLst/>
        </a:prstGeom>
        <a:solidFill>
          <a:schemeClr val="lt1"/>
        </a:solidFill>
        <a:ln w="9525" cmpd="sng">
          <a:solidFill>
            <a:srgbClr val="4A90E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nl-NL" sz="1100"/>
            <a:t>Omdat het thuiswerken extra kosten met zich meebrengt voor werknemers, zoals extra energie- en waterverbruik, koffie, thee en toiletpapier, geldt een gerichte vrijstelling van maximaal € 2,35 per thuisgewerkte dag. </a:t>
          </a:r>
        </a:p>
      </xdr:txBody>
    </xdr:sp>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CABB8-F332-4BE3-850B-B46D82C8A5CF}">
  <sheetPr>
    <pageSetUpPr autoPageBreaks="0"/>
  </sheetPr>
  <dimension ref="A1:R59"/>
  <sheetViews>
    <sheetView showGridLines="0" tabSelected="1" zoomScaleNormal="100" workbookViewId="0">
      <selection activeCell="B2" sqref="B2:M6"/>
    </sheetView>
  </sheetViews>
  <sheetFormatPr defaultColWidth="0" defaultRowHeight="0" customHeight="1" zeroHeight="1" x14ac:dyDescent="0.15"/>
  <cols>
    <col min="1" max="1" width="5.140625" style="22" customWidth="1"/>
    <col min="2" max="13" width="7.140625" style="22" customWidth="1"/>
    <col min="14" max="14" width="5.140625" style="22" customWidth="1"/>
    <col min="15" max="15" width="12.5703125" style="22" hidden="1" customWidth="1"/>
    <col min="16" max="18" width="0" style="22" hidden="1" customWidth="1"/>
    <col min="19" max="16384" width="9.140625" style="22" hidden="1"/>
  </cols>
  <sheetData>
    <row r="1" spans="2:13" ht="18.75" x14ac:dyDescent="0.15"/>
    <row r="2" spans="2:13" ht="18.75" customHeight="1" x14ac:dyDescent="0.15">
      <c r="B2" s="42" t="s">
        <v>114</v>
      </c>
      <c r="C2" s="42"/>
      <c r="D2" s="42"/>
      <c r="E2" s="42"/>
      <c r="F2" s="42"/>
      <c r="G2" s="42"/>
      <c r="H2" s="42"/>
      <c r="I2" s="42"/>
      <c r="J2" s="42"/>
      <c r="K2" s="42"/>
      <c r="L2" s="42"/>
      <c r="M2" s="42"/>
    </row>
    <row r="3" spans="2:13" ht="18.75" customHeight="1" x14ac:dyDescent="0.15">
      <c r="B3" s="42"/>
      <c r="C3" s="42"/>
      <c r="D3" s="42"/>
      <c r="E3" s="42"/>
      <c r="F3" s="42"/>
      <c r="G3" s="42"/>
      <c r="H3" s="42"/>
      <c r="I3" s="42"/>
      <c r="J3" s="42"/>
      <c r="K3" s="42"/>
      <c r="L3" s="42"/>
      <c r="M3" s="42"/>
    </row>
    <row r="4" spans="2:13" s="23" customFormat="1" ht="18.75" customHeight="1" x14ac:dyDescent="0.15">
      <c r="B4" s="42"/>
      <c r="C4" s="42"/>
      <c r="D4" s="42"/>
      <c r="E4" s="42"/>
      <c r="F4" s="42"/>
      <c r="G4" s="42"/>
      <c r="H4" s="42"/>
      <c r="I4" s="42"/>
      <c r="J4" s="42"/>
      <c r="K4" s="42"/>
      <c r="L4" s="42"/>
      <c r="M4" s="42"/>
    </row>
    <row r="5" spans="2:13" ht="18.75" customHeight="1" x14ac:dyDescent="0.15">
      <c r="B5" s="42"/>
      <c r="C5" s="42"/>
      <c r="D5" s="42"/>
      <c r="E5" s="42"/>
      <c r="F5" s="42"/>
      <c r="G5" s="42"/>
      <c r="H5" s="42"/>
      <c r="I5" s="42"/>
      <c r="J5" s="42"/>
      <c r="K5" s="42"/>
      <c r="L5" s="42"/>
      <c r="M5" s="42"/>
    </row>
    <row r="6" spans="2:13" ht="18.75" customHeight="1" x14ac:dyDescent="0.15">
      <c r="B6" s="42"/>
      <c r="C6" s="42"/>
      <c r="D6" s="42"/>
      <c r="E6" s="42"/>
      <c r="F6" s="42"/>
      <c r="G6" s="42"/>
      <c r="H6" s="42"/>
      <c r="I6" s="42"/>
      <c r="J6" s="42"/>
      <c r="K6" s="42"/>
      <c r="L6" s="42"/>
      <c r="M6" s="42"/>
    </row>
    <row r="7" spans="2:13" ht="18.75" customHeight="1" x14ac:dyDescent="0.15"/>
    <row r="8" spans="2:13" ht="18.75" x14ac:dyDescent="0.15"/>
    <row r="9" spans="2:13" ht="18.75" x14ac:dyDescent="0.15"/>
    <row r="10" spans="2:13" ht="18.75" customHeight="1" x14ac:dyDescent="0.15"/>
    <row r="11" spans="2:13" ht="18.75" customHeight="1" x14ac:dyDescent="0.15"/>
    <row r="12" spans="2:13" ht="18.75" customHeight="1" x14ac:dyDescent="0.15"/>
    <row r="13" spans="2:13" ht="18.75" customHeight="1" x14ac:dyDescent="0.15"/>
    <row r="14" spans="2:13" ht="18.75" customHeight="1" x14ac:dyDescent="0.15"/>
    <row r="15" spans="2:13" ht="18.75" customHeight="1" x14ac:dyDescent="0.15"/>
    <row r="16" spans="2:13" ht="18.75" customHeight="1" x14ac:dyDescent="0.15"/>
    <row r="17" spans="2:14" ht="18.75" x14ac:dyDescent="0.15"/>
    <row r="18" spans="2:14" ht="18.75" x14ac:dyDescent="0.15"/>
    <row r="19" spans="2:14" ht="18.75" customHeight="1" x14ac:dyDescent="0.15">
      <c r="B19" s="43" t="s">
        <v>105</v>
      </c>
      <c r="C19" s="43"/>
      <c r="D19" s="43"/>
      <c r="E19" s="43"/>
      <c r="F19" s="43"/>
      <c r="G19" s="43"/>
      <c r="H19" s="24"/>
      <c r="I19" s="24"/>
      <c r="J19" s="24"/>
      <c r="K19" s="24"/>
      <c r="L19" s="24"/>
      <c r="M19" s="24"/>
    </row>
    <row r="20" spans="2:14" ht="18.75" customHeight="1" x14ac:dyDescent="0.15">
      <c r="B20" s="43"/>
      <c r="C20" s="43"/>
      <c r="D20" s="43"/>
      <c r="E20" s="43"/>
      <c r="F20" s="43"/>
      <c r="G20" s="43"/>
      <c r="H20" s="25"/>
      <c r="I20" s="26"/>
      <c r="J20" s="26"/>
      <c r="K20" s="26"/>
      <c r="L20" s="26"/>
      <c r="M20" s="26"/>
      <c r="N20" s="27"/>
    </row>
    <row r="21" spans="2:14" ht="18.75" customHeight="1" x14ac:dyDescent="0.35">
      <c r="B21" s="41"/>
      <c r="C21" s="41"/>
      <c r="D21" s="41"/>
      <c r="E21" s="41"/>
      <c r="F21" s="41"/>
      <c r="G21" s="41"/>
      <c r="H21" s="25"/>
      <c r="I21" s="26"/>
      <c r="J21" s="26"/>
      <c r="K21" s="26"/>
      <c r="L21" s="26"/>
      <c r="M21" s="26"/>
      <c r="N21" s="27"/>
    </row>
    <row r="22" spans="2:14" ht="18.75" x14ac:dyDescent="0.15">
      <c r="B22" s="46">
        <v>45316</v>
      </c>
      <c r="C22" s="46"/>
      <c r="D22" s="46"/>
      <c r="E22" s="46"/>
      <c r="F22" s="47" t="s">
        <v>115</v>
      </c>
      <c r="G22" s="47"/>
      <c r="H22" s="47"/>
      <c r="I22" s="47"/>
      <c r="J22" s="47"/>
      <c r="K22" s="47"/>
      <c r="L22" s="47"/>
      <c r="M22" s="26"/>
      <c r="N22" s="27"/>
    </row>
    <row r="23" spans="2:14" ht="18.75" x14ac:dyDescent="0.15">
      <c r="B23" s="46">
        <v>45196</v>
      </c>
      <c r="C23" s="46"/>
      <c r="D23" s="46"/>
      <c r="E23" s="46"/>
      <c r="F23" s="47" t="s">
        <v>113</v>
      </c>
      <c r="G23" s="47"/>
      <c r="H23" s="47"/>
      <c r="I23" s="47"/>
      <c r="J23" s="47"/>
      <c r="K23" s="47"/>
      <c r="L23" s="47"/>
      <c r="M23" s="26"/>
      <c r="N23" s="27"/>
    </row>
    <row r="24" spans="2:14" ht="18.75" customHeight="1" x14ac:dyDescent="0.15">
      <c r="B24" s="44">
        <v>44952</v>
      </c>
      <c r="C24" s="44"/>
      <c r="D24" s="44"/>
      <c r="E24" s="44"/>
      <c r="F24" s="45" t="s">
        <v>112</v>
      </c>
      <c r="G24" s="45"/>
      <c r="H24" s="45"/>
      <c r="I24" s="45"/>
      <c r="J24" s="45"/>
      <c r="K24" s="45"/>
      <c r="L24" s="45"/>
      <c r="M24" s="45"/>
      <c r="N24" s="28"/>
    </row>
    <row r="25" spans="2:14" ht="18.75" customHeight="1" x14ac:dyDescent="0.15">
      <c r="B25" s="44">
        <v>44927</v>
      </c>
      <c r="C25" s="44"/>
      <c r="D25" s="44"/>
      <c r="E25" s="44"/>
      <c r="F25" s="45" t="s">
        <v>111</v>
      </c>
      <c r="G25" s="45"/>
      <c r="H25" s="45"/>
      <c r="I25" s="45"/>
      <c r="J25" s="45"/>
      <c r="K25" s="45"/>
      <c r="L25" s="45"/>
      <c r="M25" s="45"/>
      <c r="N25" s="28"/>
    </row>
    <row r="26" spans="2:14" ht="18.75" customHeight="1" x14ac:dyDescent="0.15">
      <c r="B26" s="44">
        <v>44881</v>
      </c>
      <c r="C26" s="44"/>
      <c r="D26" s="44"/>
      <c r="E26" s="44"/>
      <c r="F26" s="45" t="s">
        <v>110</v>
      </c>
      <c r="G26" s="45"/>
      <c r="H26" s="45"/>
      <c r="I26" s="45"/>
      <c r="J26" s="45"/>
      <c r="K26" s="45"/>
      <c r="L26" s="45"/>
      <c r="M26" s="45"/>
      <c r="N26" s="28"/>
    </row>
    <row r="27" spans="2:14" ht="18.75" x14ac:dyDescent="0.15"/>
    <row r="28" spans="2:14" ht="18.75" x14ac:dyDescent="0.15"/>
    <row r="29" spans="2:14" ht="18.75" x14ac:dyDescent="0.15"/>
    <row r="30" spans="2:14" ht="18.75" x14ac:dyDescent="0.15"/>
    <row r="31" spans="2:14" ht="18.75" x14ac:dyDescent="0.15"/>
    <row r="32" spans="2:14" ht="18.75" x14ac:dyDescent="0.15"/>
    <row r="33" ht="18.75" x14ac:dyDescent="0.15"/>
    <row r="34" ht="18.75" x14ac:dyDescent="0.15"/>
    <row r="35" ht="18.75" x14ac:dyDescent="0.15"/>
    <row r="36" ht="18.75" x14ac:dyDescent="0.15"/>
    <row r="37" ht="18.75" x14ac:dyDescent="0.15"/>
    <row r="38" ht="18.75" x14ac:dyDescent="0.15"/>
    <row r="39" ht="18.75" x14ac:dyDescent="0.15"/>
    <row r="40" ht="18.75" x14ac:dyDescent="0.15"/>
    <row r="41" ht="18.75" x14ac:dyDescent="0.15"/>
    <row r="42" ht="18.75" x14ac:dyDescent="0.15"/>
    <row r="43" ht="18.75" x14ac:dyDescent="0.15"/>
    <row r="44" ht="18.75" hidden="1" x14ac:dyDescent="0.15"/>
    <row r="45" ht="18.75" hidden="1" x14ac:dyDescent="0.15"/>
    <row r="46" ht="18.75" hidden="1" x14ac:dyDescent="0.15"/>
    <row r="47" ht="18.75" hidden="1" x14ac:dyDescent="0.15"/>
    <row r="48" ht="18.75" hidden="1" x14ac:dyDescent="0.15"/>
    <row r="49" ht="18.75" hidden="1" x14ac:dyDescent="0.15"/>
    <row r="50" ht="18.75" hidden="1" x14ac:dyDescent="0.15"/>
    <row r="51" ht="18.75" hidden="1" x14ac:dyDescent="0.15"/>
    <row r="52" ht="18.75" hidden="1" x14ac:dyDescent="0.15"/>
    <row r="53" ht="18.75" hidden="1" x14ac:dyDescent="0.15"/>
    <row r="54" ht="18.75" hidden="1" x14ac:dyDescent="0.15"/>
    <row r="55" ht="18.75" hidden="1" x14ac:dyDescent="0.15"/>
    <row r="56" ht="18.75" hidden="1" x14ac:dyDescent="0.15"/>
    <row r="57" ht="18.75" hidden="1" x14ac:dyDescent="0.15"/>
    <row r="58" ht="18.75" hidden="1" x14ac:dyDescent="0.15"/>
    <row r="59" ht="18.75" hidden="1" x14ac:dyDescent="0.15"/>
  </sheetData>
  <mergeCells count="12">
    <mergeCell ref="B2:M6"/>
    <mergeCell ref="B19:G20"/>
    <mergeCell ref="B24:E24"/>
    <mergeCell ref="B26:E26"/>
    <mergeCell ref="F24:M24"/>
    <mergeCell ref="F26:M26"/>
    <mergeCell ref="B25:E25"/>
    <mergeCell ref="F25:M25"/>
    <mergeCell ref="B23:E23"/>
    <mergeCell ref="F23:L23"/>
    <mergeCell ref="B22:E22"/>
    <mergeCell ref="F22:L2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autoPageBreaks="0" fitToPage="1"/>
  </sheetPr>
  <dimension ref="A1:E107"/>
  <sheetViews>
    <sheetView showGridLines="0" showRowColHeaders="0" zoomScaleNormal="100" workbookViewId="0">
      <pane ySplit="2" topLeftCell="A3" activePane="bottomLeft" state="frozen"/>
      <selection pane="bottomLeft" activeCell="C111" sqref="C111"/>
    </sheetView>
  </sheetViews>
  <sheetFormatPr defaultColWidth="9.140625" defaultRowHeight="15.95" customHeight="1" x14ac:dyDescent="0.15"/>
  <cols>
    <col min="1" max="1" width="5.7109375" style="32" customWidth="1"/>
    <col min="2" max="2" width="150.140625" style="32" customWidth="1"/>
    <col min="3" max="3" width="28.5703125" style="32" customWidth="1"/>
    <col min="4" max="4" width="5.7109375" style="32" customWidth="1"/>
    <col min="5" max="5" width="67.5703125" style="32" bestFit="1" customWidth="1"/>
    <col min="6" max="6" width="5.7109375" style="32" customWidth="1"/>
    <col min="7" max="16384" width="9.140625" style="32"/>
  </cols>
  <sheetData>
    <row r="1" spans="1:5" ht="15.95" customHeight="1" x14ac:dyDescent="0.15">
      <c r="A1" s="31"/>
    </row>
    <row r="2" spans="1:5" ht="31.5" x14ac:dyDescent="0.15">
      <c r="B2" s="33" t="s">
        <v>109</v>
      </c>
      <c r="C2" s="34">
        <v>2024</v>
      </c>
      <c r="E2" s="35" t="s">
        <v>81</v>
      </c>
    </row>
    <row r="3" spans="1:5" ht="15.75" customHeight="1" x14ac:dyDescent="0.15">
      <c r="A3" s="1"/>
      <c r="B3" s="2"/>
      <c r="E3" s="32" t="s">
        <v>103</v>
      </c>
    </row>
    <row r="4" spans="1:5" ht="15.95" customHeight="1" x14ac:dyDescent="0.15">
      <c r="A4" s="1"/>
      <c r="B4" s="3"/>
      <c r="E4" s="32" t="s">
        <v>103</v>
      </c>
    </row>
    <row r="5" spans="1:5" ht="15.95" customHeight="1" x14ac:dyDescent="0.15">
      <c r="A5" s="1"/>
      <c r="B5" s="6" t="s">
        <v>0</v>
      </c>
      <c r="C5" s="15">
        <v>0</v>
      </c>
      <c r="E5" s="35" t="s">
        <v>83</v>
      </c>
    </row>
    <row r="6" spans="1:5" ht="15.95" hidden="1" customHeight="1" x14ac:dyDescent="0.15">
      <c r="A6" s="1"/>
      <c r="B6" s="6" t="s">
        <v>24</v>
      </c>
      <c r="C6" s="16">
        <v>1.2E-2</v>
      </c>
      <c r="E6" s="32" t="s">
        <v>103</v>
      </c>
    </row>
    <row r="7" spans="1:5" ht="15.95" customHeight="1" x14ac:dyDescent="0.15">
      <c r="A7" s="1"/>
      <c r="B7" s="6" t="s">
        <v>25</v>
      </c>
      <c r="C7" s="20">
        <f>IF(C5&gt;400000,((0.0192*400000)+(0.0118*(C5-400000))),0.0192*C5)</f>
        <v>0</v>
      </c>
      <c r="E7" s="35" t="s">
        <v>84</v>
      </c>
    </row>
    <row r="8" spans="1:5" ht="15.95" customHeight="1" x14ac:dyDescent="0.15">
      <c r="A8" s="1"/>
      <c r="B8" s="1"/>
      <c r="C8" s="17"/>
      <c r="E8" s="32" t="s">
        <v>103</v>
      </c>
    </row>
    <row r="9" spans="1:5" ht="21" customHeight="1" x14ac:dyDescent="0.15">
      <c r="A9" s="1"/>
      <c r="B9" s="8" t="s">
        <v>73</v>
      </c>
      <c r="C9" s="30" t="s">
        <v>72</v>
      </c>
      <c r="E9" s="32" t="s">
        <v>103</v>
      </c>
    </row>
    <row r="10" spans="1:5" ht="15.95" customHeight="1" x14ac:dyDescent="0.15">
      <c r="A10" s="1"/>
      <c r="B10" s="6" t="s">
        <v>1</v>
      </c>
      <c r="C10" s="15">
        <v>0</v>
      </c>
      <c r="E10" s="35" t="s">
        <v>85</v>
      </c>
    </row>
    <row r="11" spans="1:5" ht="15.95" customHeight="1" x14ac:dyDescent="0.15">
      <c r="A11" s="1"/>
      <c r="B11" s="6" t="s">
        <v>60</v>
      </c>
      <c r="C11" s="15">
        <v>0</v>
      </c>
      <c r="E11" s="32" t="s">
        <v>103</v>
      </c>
    </row>
    <row r="12" spans="1:5" ht="15.95" customHeight="1" x14ac:dyDescent="0.15">
      <c r="A12" s="1"/>
      <c r="B12" s="6" t="s">
        <v>2</v>
      </c>
      <c r="C12" s="15">
        <v>0</v>
      </c>
      <c r="E12" s="32" t="s">
        <v>103</v>
      </c>
    </row>
    <row r="13" spans="1:5" ht="15.95" customHeight="1" x14ac:dyDescent="0.15">
      <c r="A13" s="1"/>
      <c r="B13" s="6" t="s">
        <v>44</v>
      </c>
      <c r="C13" s="18">
        <v>0</v>
      </c>
      <c r="E13" s="32" t="s">
        <v>103</v>
      </c>
    </row>
    <row r="14" spans="1:5" ht="15.95" customHeight="1" x14ac:dyDescent="0.15">
      <c r="A14" s="1"/>
      <c r="B14" s="6" t="s">
        <v>116</v>
      </c>
      <c r="C14" s="18">
        <v>0</v>
      </c>
      <c r="E14" s="35" t="s">
        <v>108</v>
      </c>
    </row>
    <row r="15" spans="1:5" ht="15.95" customHeight="1" x14ac:dyDescent="0.15">
      <c r="A15" s="1"/>
      <c r="B15" s="6" t="s">
        <v>21</v>
      </c>
      <c r="C15" s="15">
        <v>0</v>
      </c>
      <c r="E15" s="35" t="s">
        <v>86</v>
      </c>
    </row>
    <row r="16" spans="1:5" ht="15.95" customHeight="1" x14ac:dyDescent="0.15">
      <c r="A16" s="1"/>
      <c r="B16" s="6" t="s">
        <v>22</v>
      </c>
      <c r="C16" s="18">
        <v>0</v>
      </c>
      <c r="E16" s="32" t="s">
        <v>103</v>
      </c>
    </row>
    <row r="17" spans="1:5" ht="15.95" customHeight="1" x14ac:dyDescent="0.15">
      <c r="A17" s="1"/>
      <c r="B17" s="1"/>
      <c r="C17" s="17"/>
      <c r="E17" s="32" t="s">
        <v>103</v>
      </c>
    </row>
    <row r="18" spans="1:5" ht="21" customHeight="1" x14ac:dyDescent="0.15">
      <c r="A18" s="1"/>
      <c r="B18" s="8" t="s">
        <v>74</v>
      </c>
      <c r="C18" s="17"/>
      <c r="E18" s="32" t="s">
        <v>103</v>
      </c>
    </row>
    <row r="19" spans="1:5" ht="15.95" customHeight="1" x14ac:dyDescent="0.15">
      <c r="A19" s="1"/>
      <c r="B19" s="6" t="s">
        <v>40</v>
      </c>
      <c r="C19" s="15">
        <v>0</v>
      </c>
      <c r="E19" s="32" t="s">
        <v>103</v>
      </c>
    </row>
    <row r="20" spans="1:5" ht="15.95" customHeight="1" x14ac:dyDescent="0.15">
      <c r="A20" s="1"/>
      <c r="B20" s="6" t="s">
        <v>45</v>
      </c>
      <c r="C20" s="15">
        <v>0</v>
      </c>
      <c r="E20" s="32" t="s">
        <v>103</v>
      </c>
    </row>
    <row r="21" spans="1:5" ht="15.95" customHeight="1" x14ac:dyDescent="0.15">
      <c r="A21" s="1"/>
      <c r="B21" s="6" t="s">
        <v>43</v>
      </c>
      <c r="C21" s="15">
        <v>0</v>
      </c>
      <c r="E21" s="32" t="s">
        <v>103</v>
      </c>
    </row>
    <row r="22" spans="1:5" ht="15.95" customHeight="1" x14ac:dyDescent="0.15">
      <c r="A22" s="1"/>
      <c r="B22" s="6" t="s">
        <v>61</v>
      </c>
      <c r="C22" s="15">
        <v>0</v>
      </c>
      <c r="E22" s="32" t="s">
        <v>103</v>
      </c>
    </row>
    <row r="23" spans="1:5" ht="15.95" customHeight="1" x14ac:dyDescent="0.15">
      <c r="A23" s="1"/>
      <c r="B23" s="6" t="s">
        <v>62</v>
      </c>
      <c r="C23" s="18">
        <v>0</v>
      </c>
      <c r="E23" s="35" t="s">
        <v>87</v>
      </c>
    </row>
    <row r="24" spans="1:5" ht="15.95" customHeight="1" x14ac:dyDescent="0.15">
      <c r="A24" s="1"/>
      <c r="B24" s="6" t="s">
        <v>41</v>
      </c>
      <c r="C24" s="15">
        <v>0</v>
      </c>
      <c r="E24" s="35" t="s">
        <v>88</v>
      </c>
    </row>
    <row r="25" spans="1:5" ht="15.95" customHeight="1" x14ac:dyDescent="0.15">
      <c r="A25" s="1"/>
      <c r="B25" s="6" t="s">
        <v>42</v>
      </c>
      <c r="C25" s="15">
        <v>0</v>
      </c>
      <c r="E25" s="32" t="s">
        <v>103</v>
      </c>
    </row>
    <row r="26" spans="1:5" ht="15.95" customHeight="1" x14ac:dyDescent="0.15">
      <c r="A26" s="1"/>
      <c r="B26" s="6" t="s">
        <v>46</v>
      </c>
      <c r="C26" s="18">
        <v>0</v>
      </c>
      <c r="E26" s="32" t="s">
        <v>103</v>
      </c>
    </row>
    <row r="27" spans="1:5" ht="15.95" customHeight="1" x14ac:dyDescent="0.15">
      <c r="A27" s="1"/>
      <c r="B27" s="1"/>
      <c r="C27" s="17"/>
      <c r="E27" s="32" t="s">
        <v>103</v>
      </c>
    </row>
    <row r="28" spans="1:5" ht="21" customHeight="1" x14ac:dyDescent="0.15">
      <c r="A28" s="1"/>
      <c r="B28" s="8" t="s">
        <v>75</v>
      </c>
      <c r="C28" s="17"/>
      <c r="E28" s="32" t="s">
        <v>103</v>
      </c>
    </row>
    <row r="29" spans="1:5" ht="15.95" customHeight="1" x14ac:dyDescent="0.15">
      <c r="A29" s="1"/>
      <c r="B29" s="6" t="s">
        <v>117</v>
      </c>
      <c r="C29" s="15">
        <v>0</v>
      </c>
      <c r="E29" s="35" t="s">
        <v>89</v>
      </c>
    </row>
    <row r="30" spans="1:5" ht="15.95" customHeight="1" x14ac:dyDescent="0.15">
      <c r="A30" s="1"/>
      <c r="B30" s="6" t="s">
        <v>118</v>
      </c>
      <c r="C30" s="18">
        <v>0</v>
      </c>
      <c r="E30" s="32" t="s">
        <v>103</v>
      </c>
    </row>
    <row r="31" spans="1:5" ht="15.95" customHeight="1" x14ac:dyDescent="0.15">
      <c r="A31" s="1"/>
      <c r="B31" s="6" t="s">
        <v>23</v>
      </c>
      <c r="C31" s="15">
        <v>0</v>
      </c>
      <c r="E31" s="32" t="s">
        <v>103</v>
      </c>
    </row>
    <row r="32" spans="1:5" ht="15.95" customHeight="1" x14ac:dyDescent="0.15">
      <c r="A32" s="1"/>
      <c r="B32" s="6" t="s">
        <v>30</v>
      </c>
      <c r="C32" s="15">
        <v>0</v>
      </c>
      <c r="E32" s="32" t="s">
        <v>103</v>
      </c>
    </row>
    <row r="33" spans="1:5" ht="15.95" customHeight="1" x14ac:dyDescent="0.15">
      <c r="A33" s="1"/>
      <c r="B33" s="6" t="s">
        <v>63</v>
      </c>
      <c r="C33" s="18">
        <v>0</v>
      </c>
      <c r="E33" s="32" t="s">
        <v>103</v>
      </c>
    </row>
    <row r="34" spans="1:5" ht="15.95" customHeight="1" x14ac:dyDescent="0.15">
      <c r="A34" s="1"/>
      <c r="B34" s="6" t="s">
        <v>17</v>
      </c>
      <c r="C34" s="15">
        <v>0</v>
      </c>
      <c r="E34" s="35" t="s">
        <v>90</v>
      </c>
    </row>
    <row r="35" spans="1:5" ht="15.95" customHeight="1" x14ac:dyDescent="0.15">
      <c r="A35" s="1"/>
      <c r="B35" s="6" t="s">
        <v>37</v>
      </c>
      <c r="C35" s="18">
        <v>0</v>
      </c>
      <c r="E35" s="32" t="s">
        <v>103</v>
      </c>
    </row>
    <row r="36" spans="1:5" ht="15.95" customHeight="1" x14ac:dyDescent="0.15">
      <c r="A36" s="1"/>
      <c r="B36" s="6" t="s">
        <v>47</v>
      </c>
      <c r="C36" s="15">
        <v>0</v>
      </c>
      <c r="E36" s="32" t="s">
        <v>103</v>
      </c>
    </row>
    <row r="37" spans="1:5" ht="15.95" customHeight="1" x14ac:dyDescent="0.15">
      <c r="A37" s="1"/>
      <c r="B37" s="1"/>
      <c r="C37" s="19"/>
      <c r="E37" s="32" t="s">
        <v>103</v>
      </c>
    </row>
    <row r="38" spans="1:5" ht="21" customHeight="1" x14ac:dyDescent="0.15">
      <c r="A38" s="1"/>
      <c r="B38" s="8" t="s">
        <v>76</v>
      </c>
      <c r="C38" s="17"/>
      <c r="E38" s="32" t="s">
        <v>103</v>
      </c>
    </row>
    <row r="39" spans="1:5" ht="15.95" customHeight="1" x14ac:dyDescent="0.15">
      <c r="A39" s="1"/>
      <c r="B39" s="6" t="s">
        <v>3</v>
      </c>
      <c r="C39" s="15">
        <v>0</v>
      </c>
      <c r="E39" s="35" t="s">
        <v>101</v>
      </c>
    </row>
    <row r="40" spans="1:5" ht="15.95" customHeight="1" x14ac:dyDescent="0.15">
      <c r="A40" s="1"/>
      <c r="B40" s="6" t="s">
        <v>4</v>
      </c>
      <c r="C40" s="15">
        <v>0</v>
      </c>
      <c r="E40" s="32" t="s">
        <v>103</v>
      </c>
    </row>
    <row r="41" spans="1:5" ht="15.95" customHeight="1" x14ac:dyDescent="0.15">
      <c r="A41" s="1"/>
      <c r="B41" s="6" t="s">
        <v>48</v>
      </c>
      <c r="C41" s="15">
        <v>0</v>
      </c>
      <c r="E41" s="32" t="s">
        <v>103</v>
      </c>
    </row>
    <row r="42" spans="1:5" ht="15.95" customHeight="1" x14ac:dyDescent="0.15">
      <c r="A42" s="1"/>
      <c r="B42" s="1"/>
      <c r="C42" s="17"/>
      <c r="E42" s="32" t="s">
        <v>103</v>
      </c>
    </row>
    <row r="43" spans="1:5" ht="21" customHeight="1" x14ac:dyDescent="0.15">
      <c r="A43" s="1"/>
      <c r="B43" s="8" t="s">
        <v>77</v>
      </c>
      <c r="C43" s="17"/>
      <c r="E43" s="32" t="s">
        <v>103</v>
      </c>
    </row>
    <row r="44" spans="1:5" ht="15.95" customHeight="1" x14ac:dyDescent="0.15">
      <c r="A44" s="1"/>
      <c r="B44" s="6" t="s">
        <v>31</v>
      </c>
      <c r="C44" s="15">
        <v>0</v>
      </c>
      <c r="E44" s="32" t="s">
        <v>103</v>
      </c>
    </row>
    <row r="45" spans="1:5" ht="15.95" customHeight="1" x14ac:dyDescent="0.15">
      <c r="A45" s="1"/>
      <c r="B45" s="6" t="s">
        <v>32</v>
      </c>
      <c r="C45" s="15">
        <v>0</v>
      </c>
      <c r="E45" s="32" t="s">
        <v>103</v>
      </c>
    </row>
    <row r="46" spans="1:5" ht="15.95" customHeight="1" x14ac:dyDescent="0.15">
      <c r="A46" s="1"/>
      <c r="B46" s="6" t="s">
        <v>33</v>
      </c>
      <c r="C46" s="15">
        <v>0</v>
      </c>
      <c r="E46" s="35" t="s">
        <v>102</v>
      </c>
    </row>
    <row r="47" spans="1:5" ht="15.95" customHeight="1" x14ac:dyDescent="0.15">
      <c r="A47" s="1"/>
      <c r="B47" s="6" t="s">
        <v>65</v>
      </c>
      <c r="C47" s="18">
        <v>0</v>
      </c>
      <c r="E47" s="32" t="s">
        <v>103</v>
      </c>
    </row>
    <row r="48" spans="1:5" ht="15.95" customHeight="1" x14ac:dyDescent="0.15">
      <c r="A48" s="1"/>
      <c r="B48" s="6" t="s">
        <v>36</v>
      </c>
      <c r="C48" s="15">
        <v>0</v>
      </c>
      <c r="E48" s="32" t="s">
        <v>103</v>
      </c>
    </row>
    <row r="49" spans="1:5" ht="15.95" customHeight="1" x14ac:dyDescent="0.15">
      <c r="A49" s="1"/>
      <c r="B49" s="6" t="s">
        <v>64</v>
      </c>
      <c r="C49" s="18">
        <v>0</v>
      </c>
      <c r="E49" s="32" t="s">
        <v>103</v>
      </c>
    </row>
    <row r="50" spans="1:5" ht="15.95" customHeight="1" x14ac:dyDescent="0.15">
      <c r="A50" s="1"/>
      <c r="B50" s="6" t="s">
        <v>39</v>
      </c>
      <c r="C50" s="15">
        <v>0</v>
      </c>
      <c r="E50" s="32" t="s">
        <v>103</v>
      </c>
    </row>
    <row r="51" spans="1:5" ht="15.95" customHeight="1" x14ac:dyDescent="0.15">
      <c r="A51" s="1"/>
      <c r="B51" s="6" t="s">
        <v>5</v>
      </c>
      <c r="C51" s="18">
        <v>0</v>
      </c>
      <c r="E51" s="35" t="s">
        <v>91</v>
      </c>
    </row>
    <row r="52" spans="1:5" ht="15.95" customHeight="1" x14ac:dyDescent="0.15">
      <c r="A52" s="1"/>
      <c r="B52" s="1"/>
      <c r="C52" s="17"/>
      <c r="E52" s="32" t="s">
        <v>103</v>
      </c>
    </row>
    <row r="53" spans="1:5" ht="21" customHeight="1" x14ac:dyDescent="0.15">
      <c r="A53" s="1"/>
      <c r="B53" s="8" t="s">
        <v>78</v>
      </c>
      <c r="C53" s="17"/>
      <c r="E53" s="35" t="s">
        <v>92</v>
      </c>
    </row>
    <row r="54" spans="1:5" ht="15.95" customHeight="1" x14ac:dyDescent="0.15">
      <c r="A54" s="1"/>
      <c r="B54" s="6" t="s">
        <v>49</v>
      </c>
      <c r="C54" s="15">
        <v>0</v>
      </c>
      <c r="E54" s="35" t="s">
        <v>93</v>
      </c>
    </row>
    <row r="55" spans="1:5" ht="15.95" customHeight="1" x14ac:dyDescent="0.15">
      <c r="A55" s="1"/>
      <c r="B55" s="6" t="s">
        <v>50</v>
      </c>
      <c r="C55" s="15">
        <v>0</v>
      </c>
      <c r="E55" s="32" t="s">
        <v>103</v>
      </c>
    </row>
    <row r="56" spans="1:5" ht="15.95" customHeight="1" x14ac:dyDescent="0.15">
      <c r="A56" s="1"/>
      <c r="B56" s="6" t="s">
        <v>51</v>
      </c>
      <c r="C56" s="15">
        <v>0</v>
      </c>
      <c r="E56" s="32" t="s">
        <v>103</v>
      </c>
    </row>
    <row r="57" spans="1:5" ht="15.95" customHeight="1" x14ac:dyDescent="0.15">
      <c r="A57" s="1"/>
      <c r="B57" s="6" t="s">
        <v>52</v>
      </c>
      <c r="C57" s="15">
        <v>0</v>
      </c>
      <c r="E57" s="32" t="s">
        <v>103</v>
      </c>
    </row>
    <row r="58" spans="1:5" ht="15.95" customHeight="1" x14ac:dyDescent="0.15">
      <c r="A58" s="1"/>
      <c r="B58" s="6" t="s">
        <v>53</v>
      </c>
      <c r="C58" s="15">
        <v>0</v>
      </c>
      <c r="E58" s="32" t="s">
        <v>103</v>
      </c>
    </row>
    <row r="59" spans="1:5" ht="15.95" customHeight="1" x14ac:dyDescent="0.15">
      <c r="A59" s="1"/>
      <c r="B59" s="6" t="s">
        <v>54</v>
      </c>
      <c r="C59" s="15">
        <v>0</v>
      </c>
      <c r="E59" s="32" t="s">
        <v>103</v>
      </c>
    </row>
    <row r="60" spans="1:5" ht="15.95" customHeight="1" x14ac:dyDescent="0.15">
      <c r="A60" s="1"/>
      <c r="B60" s="6" t="s">
        <v>55</v>
      </c>
      <c r="C60" s="15">
        <v>0</v>
      </c>
      <c r="E60" s="32" t="s">
        <v>103</v>
      </c>
    </row>
    <row r="61" spans="1:5" ht="15.95" customHeight="1" x14ac:dyDescent="0.15">
      <c r="A61" s="1"/>
      <c r="B61" s="6" t="s">
        <v>56</v>
      </c>
      <c r="C61" s="15">
        <v>0</v>
      </c>
      <c r="E61" s="32" t="s">
        <v>103</v>
      </c>
    </row>
    <row r="62" spans="1:5" ht="15.95" customHeight="1" x14ac:dyDescent="0.15">
      <c r="A62" s="1"/>
      <c r="B62" s="6" t="s">
        <v>6</v>
      </c>
      <c r="C62" s="15">
        <v>0</v>
      </c>
      <c r="E62" s="32" t="s">
        <v>103</v>
      </c>
    </row>
    <row r="63" spans="1:5" ht="15.95" customHeight="1" x14ac:dyDescent="0.15">
      <c r="A63" s="1"/>
      <c r="B63" s="6" t="s">
        <v>34</v>
      </c>
      <c r="C63" s="18">
        <v>0</v>
      </c>
      <c r="E63" s="32" t="s">
        <v>103</v>
      </c>
    </row>
    <row r="64" spans="1:5" ht="15.95" customHeight="1" x14ac:dyDescent="0.15">
      <c r="A64" s="1"/>
      <c r="B64" s="6" t="s">
        <v>69</v>
      </c>
      <c r="C64" s="15">
        <v>0</v>
      </c>
      <c r="E64" s="32" t="s">
        <v>103</v>
      </c>
    </row>
    <row r="65" spans="1:5" ht="15.95" customHeight="1" x14ac:dyDescent="0.15">
      <c r="A65" s="1"/>
      <c r="B65" s="6" t="s">
        <v>38</v>
      </c>
      <c r="C65" s="18">
        <v>0</v>
      </c>
      <c r="E65" s="35" t="s">
        <v>94</v>
      </c>
    </row>
    <row r="66" spans="1:5" ht="15.95" customHeight="1" x14ac:dyDescent="0.15">
      <c r="A66" s="1"/>
      <c r="B66" s="1"/>
      <c r="C66" s="17"/>
      <c r="E66" s="32" t="s">
        <v>103</v>
      </c>
    </row>
    <row r="67" spans="1:5" ht="21" customHeight="1" x14ac:dyDescent="0.15">
      <c r="A67" s="1"/>
      <c r="B67" s="8" t="s">
        <v>79</v>
      </c>
      <c r="C67" s="17"/>
      <c r="E67" s="32" t="s">
        <v>103</v>
      </c>
    </row>
    <row r="68" spans="1:5" ht="15.75" customHeight="1" x14ac:dyDescent="0.15">
      <c r="A68" s="1"/>
      <c r="B68" s="6" t="s">
        <v>119</v>
      </c>
      <c r="C68" s="15">
        <v>0</v>
      </c>
      <c r="E68" s="35" t="s">
        <v>95</v>
      </c>
    </row>
    <row r="69" spans="1:5" ht="15.75" customHeight="1" x14ac:dyDescent="0.15">
      <c r="A69" s="1"/>
      <c r="B69" s="6" t="s">
        <v>120</v>
      </c>
      <c r="C69" s="18">
        <v>0</v>
      </c>
    </row>
    <row r="70" spans="1:5" ht="15.75" customHeight="1" x14ac:dyDescent="0.15">
      <c r="A70" s="1"/>
      <c r="B70" s="6" t="s">
        <v>57</v>
      </c>
      <c r="C70" s="18">
        <v>0</v>
      </c>
      <c r="E70" s="35" t="s">
        <v>96</v>
      </c>
    </row>
    <row r="71" spans="1:5" ht="15.95" customHeight="1" x14ac:dyDescent="0.15">
      <c r="A71" s="1"/>
      <c r="B71" s="6" t="s">
        <v>26</v>
      </c>
      <c r="C71" s="18">
        <v>0</v>
      </c>
      <c r="E71" s="35" t="s">
        <v>97</v>
      </c>
    </row>
    <row r="72" spans="1:5" ht="15.95" customHeight="1" x14ac:dyDescent="0.15">
      <c r="A72" s="1"/>
      <c r="B72" s="6" t="s">
        <v>7</v>
      </c>
      <c r="C72" s="15">
        <v>0</v>
      </c>
      <c r="E72" s="32" t="s">
        <v>103</v>
      </c>
    </row>
    <row r="73" spans="1:5" ht="15.95" customHeight="1" x14ac:dyDescent="0.15">
      <c r="A73" s="1"/>
      <c r="B73" s="6" t="s">
        <v>8</v>
      </c>
      <c r="C73" s="15">
        <v>0</v>
      </c>
      <c r="E73" s="32" t="s">
        <v>103</v>
      </c>
    </row>
    <row r="74" spans="1:5" ht="15.95" customHeight="1" x14ac:dyDescent="0.15">
      <c r="A74" s="1"/>
      <c r="B74" s="6" t="s">
        <v>70</v>
      </c>
      <c r="C74" s="15">
        <v>0</v>
      </c>
      <c r="E74" s="32" t="s">
        <v>103</v>
      </c>
    </row>
    <row r="75" spans="1:5" ht="15.95" customHeight="1" x14ac:dyDescent="0.15">
      <c r="A75" s="1"/>
      <c r="B75" s="6" t="s">
        <v>121</v>
      </c>
      <c r="C75" s="18">
        <v>0</v>
      </c>
      <c r="E75" s="35" t="s">
        <v>98</v>
      </c>
    </row>
    <row r="76" spans="1:5" ht="15.95" customHeight="1" x14ac:dyDescent="0.15">
      <c r="A76" s="1"/>
      <c r="B76" s="6" t="s">
        <v>9</v>
      </c>
      <c r="C76" s="18">
        <v>0</v>
      </c>
      <c r="E76" s="32" t="s">
        <v>103</v>
      </c>
    </row>
    <row r="77" spans="1:5" ht="15.95" customHeight="1" x14ac:dyDescent="0.15">
      <c r="A77" s="1"/>
      <c r="B77" s="6" t="s">
        <v>66</v>
      </c>
      <c r="C77" s="15">
        <v>0</v>
      </c>
      <c r="E77" s="35" t="s">
        <v>99</v>
      </c>
    </row>
    <row r="78" spans="1:5" ht="15.95" customHeight="1" x14ac:dyDescent="0.15">
      <c r="A78" s="1"/>
      <c r="B78" s="6" t="s">
        <v>10</v>
      </c>
      <c r="C78" s="18">
        <v>0</v>
      </c>
      <c r="E78" s="32" t="s">
        <v>103</v>
      </c>
    </row>
    <row r="79" spans="1:5" ht="15.95" customHeight="1" x14ac:dyDescent="0.15">
      <c r="A79" s="1"/>
      <c r="B79" s="6" t="s">
        <v>19</v>
      </c>
      <c r="C79" s="18">
        <v>0</v>
      </c>
      <c r="E79" s="35" t="s">
        <v>100</v>
      </c>
    </row>
    <row r="80" spans="1:5" ht="15.95" customHeight="1" x14ac:dyDescent="0.15">
      <c r="A80" s="1"/>
      <c r="B80" s="6" t="s">
        <v>11</v>
      </c>
      <c r="C80" s="18">
        <v>0</v>
      </c>
      <c r="E80" s="35" t="s">
        <v>107</v>
      </c>
    </row>
    <row r="81" spans="1:3" ht="15.95" customHeight="1" x14ac:dyDescent="0.15">
      <c r="A81" s="1"/>
      <c r="B81" s="6" t="s">
        <v>58</v>
      </c>
      <c r="C81" s="15">
        <v>0</v>
      </c>
    </row>
    <row r="82" spans="1:3" ht="15.95" customHeight="1" x14ac:dyDescent="0.15">
      <c r="A82" s="1"/>
      <c r="B82" s="6" t="s">
        <v>59</v>
      </c>
      <c r="C82" s="18">
        <v>0</v>
      </c>
    </row>
    <row r="83" spans="1:3" ht="15.95" customHeight="1" x14ac:dyDescent="0.15">
      <c r="A83" s="1"/>
      <c r="B83" s="6" t="s">
        <v>67</v>
      </c>
      <c r="C83" s="18">
        <v>0</v>
      </c>
    </row>
    <row r="84" spans="1:3" ht="15.95" customHeight="1" x14ac:dyDescent="0.15">
      <c r="A84" s="1"/>
      <c r="B84" s="6" t="s">
        <v>68</v>
      </c>
      <c r="C84" s="15">
        <v>0</v>
      </c>
    </row>
    <row r="85" spans="1:3" ht="15.95" customHeight="1" x14ac:dyDescent="0.15">
      <c r="A85" s="1"/>
      <c r="B85" s="6" t="s">
        <v>12</v>
      </c>
      <c r="C85" s="18">
        <v>0</v>
      </c>
    </row>
    <row r="86" spans="1:3" ht="15.95" customHeight="1" x14ac:dyDescent="0.15">
      <c r="A86" s="1"/>
      <c r="B86" s="6" t="s">
        <v>13</v>
      </c>
      <c r="C86" s="18">
        <v>0</v>
      </c>
    </row>
    <row r="87" spans="1:3" ht="15.95" customHeight="1" x14ac:dyDescent="0.15">
      <c r="A87" s="1"/>
      <c r="B87" s="6" t="s">
        <v>14</v>
      </c>
      <c r="C87" s="18">
        <v>0</v>
      </c>
    </row>
    <row r="88" spans="1:3" ht="15.95" customHeight="1" x14ac:dyDescent="0.15">
      <c r="A88" s="1"/>
      <c r="B88" s="6" t="s">
        <v>15</v>
      </c>
      <c r="C88" s="18">
        <v>0</v>
      </c>
    </row>
    <row r="89" spans="1:3" ht="15.95" customHeight="1" x14ac:dyDescent="0.15">
      <c r="A89" s="1"/>
      <c r="B89" s="6" t="s">
        <v>16</v>
      </c>
      <c r="C89" s="18">
        <v>0</v>
      </c>
    </row>
    <row r="90" spans="1:3" ht="15.95" customHeight="1" x14ac:dyDescent="0.15">
      <c r="A90" s="1"/>
      <c r="B90" s="6" t="s">
        <v>20</v>
      </c>
      <c r="C90" s="18">
        <v>0</v>
      </c>
    </row>
    <row r="91" spans="1:3" ht="15.95" customHeight="1" x14ac:dyDescent="0.15">
      <c r="A91" s="1"/>
      <c r="B91" s="1"/>
      <c r="C91" s="1"/>
    </row>
    <row r="92" spans="1:3" ht="21" customHeight="1" x14ac:dyDescent="0.15">
      <c r="A92" s="1"/>
      <c r="B92" s="9" t="s">
        <v>71</v>
      </c>
      <c r="C92" s="14">
        <v>0</v>
      </c>
    </row>
    <row r="93" spans="1:3" ht="15.95" customHeight="1" x14ac:dyDescent="0.15">
      <c r="A93" s="1"/>
      <c r="B93" s="1"/>
    </row>
    <row r="94" spans="1:3" ht="15.95" customHeight="1" x14ac:dyDescent="0.15">
      <c r="A94" s="1"/>
      <c r="B94" s="7" t="s">
        <v>106</v>
      </c>
      <c r="C94" s="36">
        <f>+C13+C14+C16+C23+C26+C30+C33+C35+C47+C49+C51+C63+C65+C69+C70+C71+C75+C76+C78+C79+C80+C82+C83+C85+C86+C87+C88+C89+C90+C92</f>
        <v>0</v>
      </c>
    </row>
    <row r="95" spans="1:3" ht="15.95" customHeight="1" x14ac:dyDescent="0.15">
      <c r="A95" s="1"/>
      <c r="B95" s="4"/>
    </row>
    <row r="96" spans="1:3" ht="15.95" customHeight="1" x14ac:dyDescent="0.15">
      <c r="A96" s="1"/>
      <c r="B96" s="6" t="s">
        <v>25</v>
      </c>
      <c r="C96" s="37">
        <f>C7</f>
        <v>0</v>
      </c>
    </row>
    <row r="97" spans="1:3" ht="15.95" customHeight="1" x14ac:dyDescent="0.15">
      <c r="A97" s="1"/>
      <c r="B97" s="6" t="s">
        <v>35</v>
      </c>
      <c r="C97" s="37">
        <f>C94</f>
        <v>0</v>
      </c>
    </row>
    <row r="98" spans="1:3" ht="15.95" customHeight="1" x14ac:dyDescent="0.15">
      <c r="A98" s="1"/>
      <c r="B98" s="7" t="s">
        <v>27</v>
      </c>
      <c r="C98" s="36">
        <f>C96-C97</f>
        <v>0</v>
      </c>
    </row>
    <row r="99" spans="1:3" ht="15.95" customHeight="1" x14ac:dyDescent="0.15">
      <c r="A99" s="1"/>
      <c r="B99" s="4"/>
    </row>
    <row r="100" spans="1:3" ht="15.95" customHeight="1" x14ac:dyDescent="0.15">
      <c r="A100" s="1"/>
      <c r="B100" s="6" t="s">
        <v>28</v>
      </c>
      <c r="C100" s="38">
        <f>IF(C98&gt;0,0,-C98)</f>
        <v>0</v>
      </c>
    </row>
    <row r="101" spans="1:3" ht="15.95" customHeight="1" x14ac:dyDescent="0.15">
      <c r="A101" s="1"/>
      <c r="B101" s="6"/>
    </row>
    <row r="102" spans="1:3" ht="15.95" customHeight="1" x14ac:dyDescent="0.15">
      <c r="A102" s="1"/>
      <c r="B102" s="6" t="s">
        <v>29</v>
      </c>
      <c r="C102" s="40">
        <v>0.8</v>
      </c>
    </row>
    <row r="103" spans="1:3" ht="15.95" customHeight="1" x14ac:dyDescent="0.15">
      <c r="A103" s="1"/>
      <c r="B103" s="6" t="s">
        <v>18</v>
      </c>
      <c r="C103" s="38">
        <f>C102*C100</f>
        <v>0</v>
      </c>
    </row>
    <row r="104" spans="1:3" ht="15.95" customHeight="1" x14ac:dyDescent="0.15">
      <c r="A104" s="1"/>
      <c r="B104" s="5"/>
    </row>
    <row r="105" spans="1:3" ht="31.5" customHeight="1" x14ac:dyDescent="0.15">
      <c r="A105" s="1"/>
      <c r="B105" s="21" t="s">
        <v>104</v>
      </c>
      <c r="C105" s="39">
        <f>C103</f>
        <v>0</v>
      </c>
    </row>
    <row r="106" spans="1:3" ht="15.95" customHeight="1" x14ac:dyDescent="0.15">
      <c r="A106" s="1"/>
      <c r="B106" s="1"/>
    </row>
    <row r="107" spans="1:3" ht="15.95" customHeight="1" x14ac:dyDescent="0.15">
      <c r="A107" s="1"/>
      <c r="B107" s="1"/>
    </row>
  </sheetData>
  <sheetProtection sheet="1" objects="1" scenarios="1"/>
  <protectedRanges>
    <protectedRange sqref="A38" name="Cellen met sterretjes"/>
  </protectedRanges>
  <phoneticPr fontId="0" type="noConversion"/>
  <hyperlinks>
    <hyperlink ref="E2" location="Toelichting!B4" display="Toelichting 1" xr:uid="{7EB7BB24-90FD-4E38-A5CF-B7FCEC3C0748}"/>
    <hyperlink ref="E5" location="Toelichting!B32" display="Toelichting 2" xr:uid="{6CE5517E-550A-46D3-9FEB-3D8DBF49727D}"/>
    <hyperlink ref="E7" location="Toelichting!B39" display="Toelichting 3" xr:uid="{8B767117-DF3C-4BB8-9206-3D52681F116B}"/>
    <hyperlink ref="E10" location="Toelichting!B48" display="Toelichting 4" xr:uid="{9F572221-9187-4683-8848-921E23447F62}"/>
    <hyperlink ref="E15" location="Toelichting!B55" display="Toelichting 5" xr:uid="{D5436413-095A-4868-BFB8-CAA9484D39B1}"/>
    <hyperlink ref="E23" location="Toelichting!B60" display="Toelichting 6" xr:uid="{F1F880A4-E64C-4C49-A29D-424579774E86}"/>
    <hyperlink ref="E24" location="Toelichting!B67" display="Toelichting 7" xr:uid="{BED7AEB9-D96F-462D-8DF0-3848575F99C8}"/>
    <hyperlink ref="E29" location="Toelichting!B74" display="Toelichting 8" xr:uid="{4C3690E4-ED0C-42AB-9833-A307E8412BD7}"/>
    <hyperlink ref="E34" location="Toelichting!B79" display="Toelichting 9" xr:uid="{FEE0B8FE-2E54-49A4-AA9D-EA5E85C9FA06}"/>
    <hyperlink ref="E51" location="Toelichting!B86" display="Toelichting 10" xr:uid="{17F2BF3F-33E7-4972-B1C1-F8A64CCD6DCE}"/>
    <hyperlink ref="E53" location="Toelichting!B95" display="Toelichting 11" xr:uid="{B463D630-F7E8-4C3D-A239-46B4FCC8A9D9}"/>
    <hyperlink ref="E54" location="Toelichting!B103" display="Toelichting 12" xr:uid="{3FF38FA5-EAE7-4213-960B-96F96B57D85B}"/>
    <hyperlink ref="E65" location="Toelichting!B109" display="Toelichting 13" xr:uid="{3580970B-A35B-4E37-A313-E96A3F1880E7}"/>
    <hyperlink ref="E70" location="Toelichting!B123" display="Toelichting 15" xr:uid="{ED520D97-36F6-4573-93DC-5B9EE9683D48}"/>
    <hyperlink ref="E71" location="Toelichting!B128" display="Toelichting 16" xr:uid="{E97CDFF7-7020-45D0-B8D6-E522545FABED}"/>
    <hyperlink ref="E75" location="Toelichting!B140" display="Toelichting 17" xr:uid="{57AF952E-0279-4B9D-A4D0-B3A2BC380A8D}"/>
    <hyperlink ref="E77" location="Toelichting!B146" display="Toelichting 18" xr:uid="{D14505BF-7F4E-40A7-BB09-09A5AA6784E1}"/>
    <hyperlink ref="E79" location="Toelichting!B152" display="Toelichting 19" xr:uid="{85D9E54E-9226-4598-A4FC-AF7ADAA5D217}"/>
    <hyperlink ref="E80" location="Toelichting!B160" display="Toelichting 20" xr:uid="{19AC7425-726A-429F-9972-6B7D666DDD1D}"/>
    <hyperlink ref="E68" location="Toelichting!B116" display="Toelichting 14" xr:uid="{658542CF-8C8C-4DBB-ACAD-4FC4BBB337B5}"/>
  </hyperlinks>
  <pageMargins left="0.7" right="0.7" top="0.75" bottom="0.75" header="0.3" footer="0.3"/>
  <pageSetup paperSize="9" scale="76" fitToHeight="0"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75553-9355-411A-8A67-47B6781BFFA5}">
  <sheetPr codeName="Blad2">
    <pageSetUpPr autoPageBreaks="0"/>
  </sheetPr>
  <dimension ref="A2:H167"/>
  <sheetViews>
    <sheetView showGridLines="0" showRowColHeaders="0" workbookViewId="0">
      <selection activeCell="J161" sqref="J161"/>
    </sheetView>
  </sheetViews>
  <sheetFormatPr defaultColWidth="13.5703125" defaultRowHeight="12.6" customHeight="1" x14ac:dyDescent="0.15"/>
  <cols>
    <col min="1" max="1" width="13.28515625" style="10" customWidth="1"/>
    <col min="2" max="2" width="23.140625" style="10" customWidth="1"/>
    <col min="3" max="8" width="13.28515625" style="10" customWidth="1"/>
    <col min="9" max="16384" width="13.5703125" style="10"/>
  </cols>
  <sheetData>
    <row r="2" spans="1:2" ht="31.5" x14ac:dyDescent="0.15">
      <c r="B2" s="29" t="s">
        <v>80</v>
      </c>
    </row>
    <row r="3" spans="1:2" ht="16.5" customHeight="1" x14ac:dyDescent="0.15"/>
    <row r="4" spans="1:2" ht="16.5" customHeight="1" x14ac:dyDescent="0.15">
      <c r="B4" s="11" t="s">
        <v>81</v>
      </c>
    </row>
    <row r="5" spans="1:2" ht="16.5" customHeight="1" x14ac:dyDescent="0.15">
      <c r="A5" s="12"/>
      <c r="B5" s="13"/>
    </row>
    <row r="6" spans="1:2" ht="16.350000000000001" customHeight="1" x14ac:dyDescent="0.15"/>
    <row r="7" spans="1:2" ht="16.350000000000001" customHeight="1" x14ac:dyDescent="0.15"/>
    <row r="8" spans="1:2" ht="16.350000000000001" customHeight="1" x14ac:dyDescent="0.15"/>
    <row r="9" spans="1:2" ht="16.350000000000001" customHeight="1" x14ac:dyDescent="0.15"/>
    <row r="10" spans="1:2" ht="16.350000000000001" customHeight="1" x14ac:dyDescent="0.15"/>
    <row r="11" spans="1:2" ht="16.350000000000001" customHeight="1" x14ac:dyDescent="0.15"/>
    <row r="12" spans="1:2" ht="16.350000000000001" customHeight="1" x14ac:dyDescent="0.15"/>
    <row r="13" spans="1:2" ht="16.350000000000001" customHeight="1" x14ac:dyDescent="0.15"/>
    <row r="14" spans="1:2" ht="16.350000000000001" customHeight="1" x14ac:dyDescent="0.15"/>
    <row r="15" spans="1:2" ht="16.350000000000001" customHeight="1" x14ac:dyDescent="0.15"/>
    <row r="16" spans="1:2" ht="16.350000000000001" customHeight="1" x14ac:dyDescent="0.15"/>
    <row r="17" spans="2:8" ht="16.350000000000001" customHeight="1" x14ac:dyDescent="0.15"/>
    <row r="18" spans="2:8" ht="16.350000000000001" customHeight="1" x14ac:dyDescent="0.15"/>
    <row r="19" spans="2:8" ht="16.350000000000001" customHeight="1" x14ac:dyDescent="0.15"/>
    <row r="20" spans="2:8" ht="16.350000000000001" customHeight="1" x14ac:dyDescent="0.15"/>
    <row r="21" spans="2:8" ht="16.350000000000001" customHeight="1" x14ac:dyDescent="0.15"/>
    <row r="22" spans="2:8" ht="16.350000000000001" customHeight="1" x14ac:dyDescent="0.15"/>
    <row r="23" spans="2:8" ht="16.350000000000001" customHeight="1" x14ac:dyDescent="0.15"/>
    <row r="24" spans="2:8" ht="16.350000000000001" customHeight="1" x14ac:dyDescent="0.15"/>
    <row r="25" spans="2:8" ht="16.350000000000001" customHeight="1" x14ac:dyDescent="0.15"/>
    <row r="26" spans="2:8" ht="16.350000000000001" customHeight="1" x14ac:dyDescent="0.15"/>
    <row r="27" spans="2:8" ht="16.350000000000001" customHeight="1" x14ac:dyDescent="0.15"/>
    <row r="28" spans="2:8" ht="16.350000000000001" customHeight="1" x14ac:dyDescent="0.15"/>
    <row r="29" spans="2:8" ht="16.350000000000001" customHeight="1" x14ac:dyDescent="0.15"/>
    <row r="30" spans="2:8" ht="16.5" customHeight="1" x14ac:dyDescent="0.15"/>
    <row r="31" spans="2:8" ht="16.5" customHeight="1" x14ac:dyDescent="0.15">
      <c r="G31" s="48" t="s">
        <v>82</v>
      </c>
      <c r="H31" s="48"/>
    </row>
    <row r="32" spans="2:8" ht="16.5" customHeight="1" x14ac:dyDescent="0.15">
      <c r="B32" s="11" t="s">
        <v>83</v>
      </c>
    </row>
    <row r="33" spans="2:8" ht="16.5" customHeight="1" x14ac:dyDescent="0.15"/>
    <row r="34" spans="2:8" ht="16.5" customHeight="1" x14ac:dyDescent="0.15"/>
    <row r="35" spans="2:8" ht="16.5" customHeight="1" x14ac:dyDescent="0.15"/>
    <row r="36" spans="2:8" ht="16.5" customHeight="1" x14ac:dyDescent="0.15"/>
    <row r="37" spans="2:8" ht="16.5" customHeight="1" x14ac:dyDescent="0.15"/>
    <row r="38" spans="2:8" ht="16.5" customHeight="1" x14ac:dyDescent="0.15">
      <c r="G38" s="48" t="s">
        <v>82</v>
      </c>
      <c r="H38" s="48"/>
    </row>
    <row r="39" spans="2:8" ht="16.5" customHeight="1" x14ac:dyDescent="0.15">
      <c r="B39" s="11" t="s">
        <v>84</v>
      </c>
    </row>
    <row r="40" spans="2:8" ht="16.5" customHeight="1" x14ac:dyDescent="0.15"/>
    <row r="41" spans="2:8" ht="16.5" customHeight="1" x14ac:dyDescent="0.15"/>
    <row r="42" spans="2:8" ht="16.5" customHeight="1" x14ac:dyDescent="0.15"/>
    <row r="43" spans="2:8" ht="16.5" customHeight="1" x14ac:dyDescent="0.15"/>
    <row r="44" spans="2:8" ht="16.5" customHeight="1" x14ac:dyDescent="0.15"/>
    <row r="45" spans="2:8" ht="16.350000000000001" customHeight="1" x14ac:dyDescent="0.15"/>
    <row r="46" spans="2:8" ht="16.5" customHeight="1" x14ac:dyDescent="0.15"/>
    <row r="47" spans="2:8" ht="16.5" customHeight="1" x14ac:dyDescent="0.15"/>
    <row r="48" spans="2:8" ht="16.5" customHeight="1" x14ac:dyDescent="0.15">
      <c r="G48" s="48" t="s">
        <v>82</v>
      </c>
      <c r="H48" s="48"/>
    </row>
    <row r="49" spans="2:8" ht="16.5" customHeight="1" x14ac:dyDescent="0.15">
      <c r="B49" s="11" t="s">
        <v>85</v>
      </c>
    </row>
    <row r="50" spans="2:8" ht="16.5" customHeight="1" x14ac:dyDescent="0.15"/>
    <row r="51" spans="2:8" ht="16.5" customHeight="1" x14ac:dyDescent="0.15"/>
    <row r="52" spans="2:8" ht="16.5" customHeight="1" x14ac:dyDescent="0.15"/>
    <row r="53" spans="2:8" ht="16.5" customHeight="1" x14ac:dyDescent="0.15"/>
    <row r="54" spans="2:8" ht="16.5" customHeight="1" x14ac:dyDescent="0.15"/>
    <row r="55" spans="2:8" ht="16.5" customHeight="1" x14ac:dyDescent="0.15">
      <c r="G55" s="48" t="s">
        <v>82</v>
      </c>
      <c r="H55" s="48"/>
    </row>
    <row r="56" spans="2:8" ht="16.5" customHeight="1" x14ac:dyDescent="0.15">
      <c r="B56" s="11" t="s">
        <v>86</v>
      </c>
    </row>
    <row r="57" spans="2:8" ht="16.5" customHeight="1" x14ac:dyDescent="0.15"/>
    <row r="58" spans="2:8" ht="16.5" customHeight="1" x14ac:dyDescent="0.15"/>
    <row r="59" spans="2:8" ht="16.5" customHeight="1" x14ac:dyDescent="0.15"/>
    <row r="60" spans="2:8" ht="16.5" customHeight="1" x14ac:dyDescent="0.15">
      <c r="G60" s="48" t="s">
        <v>82</v>
      </c>
      <c r="H60" s="48"/>
    </row>
    <row r="61" spans="2:8" ht="16.5" customHeight="1" x14ac:dyDescent="0.15">
      <c r="B61" s="11" t="s">
        <v>87</v>
      </c>
    </row>
    <row r="62" spans="2:8" ht="16.5" customHeight="1" x14ac:dyDescent="0.15"/>
    <row r="63" spans="2:8" ht="16.5" customHeight="1" x14ac:dyDescent="0.15"/>
    <row r="64" spans="2:8" ht="16.5" customHeight="1" x14ac:dyDescent="0.15"/>
    <row r="65" spans="1:8" ht="16.5" customHeight="1" x14ac:dyDescent="0.15"/>
    <row r="66" spans="1:8" ht="16.5" customHeight="1" x14ac:dyDescent="0.15"/>
    <row r="67" spans="1:8" ht="16.5" customHeight="1" x14ac:dyDescent="0.15">
      <c r="G67" s="48" t="s">
        <v>82</v>
      </c>
      <c r="H67" s="48"/>
    </row>
    <row r="68" spans="1:8" ht="16.5" customHeight="1" x14ac:dyDescent="0.15">
      <c r="B68" s="11" t="s">
        <v>88</v>
      </c>
    </row>
    <row r="69" spans="1:8" ht="16.5" customHeight="1" x14ac:dyDescent="0.15">
      <c r="A69" s="12"/>
      <c r="B69" s="13"/>
    </row>
    <row r="70" spans="1:8" ht="16.5" customHeight="1" x14ac:dyDescent="0.15"/>
    <row r="71" spans="1:8" ht="16.5" customHeight="1" x14ac:dyDescent="0.15"/>
    <row r="72" spans="1:8" ht="16.5" customHeight="1" x14ac:dyDescent="0.15"/>
    <row r="73" spans="1:8" ht="16.5" customHeight="1" x14ac:dyDescent="0.15"/>
    <row r="74" spans="1:8" ht="16.5" customHeight="1" x14ac:dyDescent="0.15">
      <c r="G74" s="48" t="s">
        <v>82</v>
      </c>
      <c r="H74" s="48"/>
    </row>
    <row r="75" spans="1:8" ht="16.5" customHeight="1" x14ac:dyDescent="0.15">
      <c r="B75" s="11" t="s">
        <v>89</v>
      </c>
    </row>
    <row r="76" spans="1:8" ht="16.5" customHeight="1" x14ac:dyDescent="0.15"/>
    <row r="77" spans="1:8" ht="16.5" customHeight="1" x14ac:dyDescent="0.15"/>
    <row r="78" spans="1:8" ht="16.5" customHeight="1" x14ac:dyDescent="0.15"/>
    <row r="79" spans="1:8" ht="16.5" customHeight="1" x14ac:dyDescent="0.15">
      <c r="G79" s="48" t="s">
        <v>82</v>
      </c>
      <c r="H79" s="48"/>
    </row>
    <row r="80" spans="1:8" ht="16.5" customHeight="1" x14ac:dyDescent="0.15">
      <c r="B80" s="11" t="s">
        <v>90</v>
      </c>
    </row>
    <row r="81" spans="2:8" ht="16.5" customHeight="1" x14ac:dyDescent="0.15"/>
    <row r="82" spans="2:8" ht="16.5" customHeight="1" x14ac:dyDescent="0.15"/>
    <row r="83" spans="2:8" ht="16.5" customHeight="1" x14ac:dyDescent="0.15"/>
    <row r="84" spans="2:8" ht="16.5" customHeight="1" x14ac:dyDescent="0.15"/>
    <row r="85" spans="2:8" ht="16.5" customHeight="1" x14ac:dyDescent="0.15"/>
    <row r="86" spans="2:8" ht="16.5" customHeight="1" x14ac:dyDescent="0.15">
      <c r="G86" s="48" t="s">
        <v>82</v>
      </c>
      <c r="H86" s="48"/>
    </row>
    <row r="87" spans="2:8" ht="16.5" customHeight="1" x14ac:dyDescent="0.15">
      <c r="B87" s="11" t="s">
        <v>91</v>
      </c>
    </row>
    <row r="88" spans="2:8" ht="16.5" customHeight="1" x14ac:dyDescent="0.15"/>
    <row r="89" spans="2:8" ht="16.5" customHeight="1" x14ac:dyDescent="0.15"/>
    <row r="90" spans="2:8" ht="16.5" customHeight="1" x14ac:dyDescent="0.15"/>
    <row r="91" spans="2:8" ht="16.5" customHeight="1" x14ac:dyDescent="0.15"/>
    <row r="92" spans="2:8" ht="16.5" customHeight="1" x14ac:dyDescent="0.15"/>
    <row r="93" spans="2:8" ht="16.5" customHeight="1" x14ac:dyDescent="0.15"/>
    <row r="94" spans="2:8" ht="16.5" customHeight="1" x14ac:dyDescent="0.15"/>
    <row r="95" spans="2:8" ht="16.5" customHeight="1" x14ac:dyDescent="0.15">
      <c r="G95" s="48" t="s">
        <v>82</v>
      </c>
      <c r="H95" s="48"/>
    </row>
    <row r="96" spans="2:8" ht="16.5" customHeight="1" x14ac:dyDescent="0.15">
      <c r="B96" s="11" t="s">
        <v>92</v>
      </c>
    </row>
    <row r="97" spans="1:8" ht="16.5" customHeight="1" x14ac:dyDescent="0.15"/>
    <row r="98" spans="1:8" ht="16.5" customHeight="1" x14ac:dyDescent="0.15"/>
    <row r="99" spans="1:8" ht="16.5" customHeight="1" x14ac:dyDescent="0.15"/>
    <row r="100" spans="1:8" ht="16.5" customHeight="1" x14ac:dyDescent="0.15"/>
    <row r="101" spans="1:8" ht="16.5" customHeight="1" x14ac:dyDescent="0.15"/>
    <row r="102" spans="1:8" ht="16.5" customHeight="1" x14ac:dyDescent="0.15"/>
    <row r="103" spans="1:8" ht="16.5" customHeight="1" x14ac:dyDescent="0.15">
      <c r="G103" s="48" t="s">
        <v>82</v>
      </c>
      <c r="H103" s="48"/>
    </row>
    <row r="104" spans="1:8" ht="16.5" customHeight="1" x14ac:dyDescent="0.15">
      <c r="B104" s="11" t="s">
        <v>93</v>
      </c>
    </row>
    <row r="105" spans="1:8" ht="16.5" customHeight="1" x14ac:dyDescent="0.15"/>
    <row r="106" spans="1:8" ht="16.5" customHeight="1" x14ac:dyDescent="0.15"/>
    <row r="107" spans="1:8" ht="16.5" customHeight="1" x14ac:dyDescent="0.15"/>
    <row r="108" spans="1:8" ht="16.5" customHeight="1" x14ac:dyDescent="0.15"/>
    <row r="109" spans="1:8" ht="16.5" customHeight="1" x14ac:dyDescent="0.15">
      <c r="G109" s="48" t="s">
        <v>82</v>
      </c>
      <c r="H109" s="48"/>
    </row>
    <row r="110" spans="1:8" ht="16.5" customHeight="1" x14ac:dyDescent="0.15">
      <c r="B110" s="11" t="s">
        <v>94</v>
      </c>
    </row>
    <row r="111" spans="1:8" ht="16.5" customHeight="1" x14ac:dyDescent="0.15">
      <c r="A111" s="12"/>
      <c r="B111" s="13"/>
    </row>
    <row r="112" spans="1:8" ht="16.5" customHeight="1" x14ac:dyDescent="0.15"/>
    <row r="113" spans="1:8" ht="16.5" customHeight="1" x14ac:dyDescent="0.15"/>
    <row r="114" spans="1:8" ht="16.5" customHeight="1" x14ac:dyDescent="0.15"/>
    <row r="115" spans="1:8" ht="16.5" customHeight="1" x14ac:dyDescent="0.15"/>
    <row r="116" spans="1:8" ht="16.5" customHeight="1" x14ac:dyDescent="0.15">
      <c r="G116" s="48" t="s">
        <v>82</v>
      </c>
      <c r="H116" s="48"/>
    </row>
    <row r="117" spans="1:8" ht="16.5" customHeight="1" x14ac:dyDescent="0.15">
      <c r="B117" s="11" t="s">
        <v>95</v>
      </c>
    </row>
    <row r="118" spans="1:8" ht="16.5" customHeight="1" x14ac:dyDescent="0.15">
      <c r="A118" s="12"/>
      <c r="B118" s="13"/>
    </row>
    <row r="119" spans="1:8" ht="16.5" customHeight="1" x14ac:dyDescent="0.15"/>
    <row r="120" spans="1:8" ht="16.5" customHeight="1" x14ac:dyDescent="0.15"/>
    <row r="121" spans="1:8" ht="16.5" customHeight="1" x14ac:dyDescent="0.15"/>
    <row r="122" spans="1:8" ht="16.5" customHeight="1" x14ac:dyDescent="0.15"/>
    <row r="123" spans="1:8" ht="16.5" customHeight="1" x14ac:dyDescent="0.15">
      <c r="G123" s="48" t="s">
        <v>82</v>
      </c>
      <c r="H123" s="48"/>
    </row>
    <row r="124" spans="1:8" ht="16.5" customHeight="1" x14ac:dyDescent="0.15">
      <c r="B124" s="11" t="s">
        <v>96</v>
      </c>
    </row>
    <row r="125" spans="1:8" ht="16.5" customHeight="1" x14ac:dyDescent="0.15"/>
    <row r="126" spans="1:8" ht="16.5" customHeight="1" x14ac:dyDescent="0.15"/>
    <row r="127" spans="1:8" ht="16.5" customHeight="1" x14ac:dyDescent="0.15"/>
    <row r="128" spans="1:8" ht="16.5" customHeight="1" x14ac:dyDescent="0.15">
      <c r="G128" s="48" t="s">
        <v>82</v>
      </c>
      <c r="H128" s="48"/>
    </row>
    <row r="129" spans="2:8" ht="16.5" customHeight="1" x14ac:dyDescent="0.15">
      <c r="B129" s="11" t="s">
        <v>97</v>
      </c>
    </row>
    <row r="130" spans="2:8" ht="16.5" customHeight="1" x14ac:dyDescent="0.15"/>
    <row r="131" spans="2:8" ht="16.5" customHeight="1" x14ac:dyDescent="0.15"/>
    <row r="132" spans="2:8" ht="16.5" customHeight="1" x14ac:dyDescent="0.15"/>
    <row r="133" spans="2:8" ht="16.5" customHeight="1" x14ac:dyDescent="0.15"/>
    <row r="134" spans="2:8" ht="16.5" customHeight="1" x14ac:dyDescent="0.15"/>
    <row r="135" spans="2:8" ht="16.5" customHeight="1" x14ac:dyDescent="0.15"/>
    <row r="136" spans="2:8" ht="16.5" customHeight="1" x14ac:dyDescent="0.15"/>
    <row r="137" spans="2:8" ht="16.5" customHeight="1" x14ac:dyDescent="0.15"/>
    <row r="138" spans="2:8" ht="16.5" customHeight="1" x14ac:dyDescent="0.15"/>
    <row r="139" spans="2:8" ht="16.5" customHeight="1" x14ac:dyDescent="0.15"/>
    <row r="140" spans="2:8" ht="16.5" customHeight="1" x14ac:dyDescent="0.15">
      <c r="G140" s="48" t="s">
        <v>82</v>
      </c>
      <c r="H140" s="48"/>
    </row>
    <row r="141" spans="2:8" ht="16.5" customHeight="1" x14ac:dyDescent="0.15">
      <c r="B141" s="11" t="s">
        <v>98</v>
      </c>
    </row>
    <row r="142" spans="2:8" ht="16.5" customHeight="1" x14ac:dyDescent="0.15"/>
    <row r="143" spans="2:8" ht="16.5" customHeight="1" x14ac:dyDescent="0.15"/>
    <row r="144" spans="2:8" ht="16.5" customHeight="1" x14ac:dyDescent="0.15"/>
    <row r="145" spans="2:8" ht="16.5" customHeight="1" x14ac:dyDescent="0.15"/>
    <row r="146" spans="2:8" ht="16.5" customHeight="1" x14ac:dyDescent="0.15">
      <c r="G146" s="48" t="s">
        <v>82</v>
      </c>
      <c r="H146" s="48"/>
    </row>
    <row r="147" spans="2:8" ht="16.5" customHeight="1" x14ac:dyDescent="0.15">
      <c r="B147" s="11" t="s">
        <v>99</v>
      </c>
    </row>
    <row r="148" spans="2:8" ht="16.5" customHeight="1" x14ac:dyDescent="0.15"/>
    <row r="149" spans="2:8" ht="16.5" customHeight="1" x14ac:dyDescent="0.15"/>
    <row r="150" spans="2:8" ht="16.5" customHeight="1" x14ac:dyDescent="0.15"/>
    <row r="151" spans="2:8" ht="16.5" customHeight="1" x14ac:dyDescent="0.15"/>
    <row r="152" spans="2:8" ht="16.5" customHeight="1" x14ac:dyDescent="0.15">
      <c r="G152" s="48" t="s">
        <v>82</v>
      </c>
      <c r="H152" s="48"/>
    </row>
    <row r="153" spans="2:8" ht="16.5" customHeight="1" x14ac:dyDescent="0.15">
      <c r="B153" s="11" t="s">
        <v>100</v>
      </c>
    </row>
    <row r="154" spans="2:8" ht="16.5" customHeight="1" x14ac:dyDescent="0.15"/>
    <row r="155" spans="2:8" ht="16.350000000000001" customHeight="1" x14ac:dyDescent="0.15"/>
    <row r="156" spans="2:8" ht="16.350000000000001" customHeight="1" x14ac:dyDescent="0.15"/>
    <row r="157" spans="2:8" ht="16.350000000000001" customHeight="1" x14ac:dyDescent="0.15"/>
    <row r="158" spans="2:8" ht="16.5" customHeight="1" x14ac:dyDescent="0.15"/>
    <row r="159" spans="2:8" ht="16.5" customHeight="1" x14ac:dyDescent="0.15"/>
    <row r="160" spans="2:8" ht="16.5" customHeight="1" x14ac:dyDescent="0.15">
      <c r="G160" s="48" t="s">
        <v>82</v>
      </c>
      <c r="H160" s="48"/>
    </row>
    <row r="161" spans="1:8" ht="16.5" customHeight="1" x14ac:dyDescent="0.15">
      <c r="B161" s="11" t="s">
        <v>107</v>
      </c>
    </row>
    <row r="162" spans="1:8" ht="16.5" customHeight="1" x14ac:dyDescent="0.15">
      <c r="A162" s="12"/>
      <c r="B162" s="13"/>
    </row>
    <row r="163" spans="1:8" ht="16.5" customHeight="1" x14ac:dyDescent="0.15"/>
    <row r="164" spans="1:8" ht="16.5" customHeight="1" x14ac:dyDescent="0.15"/>
    <row r="165" spans="1:8" ht="16.5" customHeight="1" x14ac:dyDescent="0.15"/>
    <row r="166" spans="1:8" ht="16.5" customHeight="1" x14ac:dyDescent="0.15"/>
    <row r="167" spans="1:8" ht="16.5" customHeight="1" x14ac:dyDescent="0.15">
      <c r="G167" s="48" t="s">
        <v>82</v>
      </c>
      <c r="H167" s="48"/>
    </row>
  </sheetData>
  <sheetProtection sheet="1" objects="1" scenarios="1"/>
  <mergeCells count="20">
    <mergeCell ref="G167:H167"/>
    <mergeCell ref="G116:H116"/>
    <mergeCell ref="G128:H128"/>
    <mergeCell ref="G140:H140"/>
    <mergeCell ref="G146:H146"/>
    <mergeCell ref="G152:H152"/>
    <mergeCell ref="G160:H160"/>
    <mergeCell ref="G123:H123"/>
    <mergeCell ref="G109:H109"/>
    <mergeCell ref="G31:H31"/>
    <mergeCell ref="G38:H38"/>
    <mergeCell ref="G48:H48"/>
    <mergeCell ref="G55:H55"/>
    <mergeCell ref="G60:H60"/>
    <mergeCell ref="G67:H67"/>
    <mergeCell ref="G74:H74"/>
    <mergeCell ref="G79:H79"/>
    <mergeCell ref="G86:H86"/>
    <mergeCell ref="G95:H95"/>
    <mergeCell ref="G103:H103"/>
  </mergeCells>
  <hyperlinks>
    <hyperlink ref="G31:H31" location="'1'!A1" display="Terug naar berekening" xr:uid="{04B3C320-1C62-4CBC-89B4-2352EF9B118C}"/>
    <hyperlink ref="G38:H38" location="'1'!A5" display="Terug naar berekening" xr:uid="{6DDFE25F-BEE4-4811-AB84-D8C61881A493}"/>
    <hyperlink ref="G48:H48" location="'1'!A6" display="Terug naar berekening" xr:uid="{104153E8-C922-4563-9D74-77BE0B38A427}"/>
    <hyperlink ref="G55:H55" location="'1'!A10" display="Terug naar berekening" xr:uid="{A666A032-D479-4766-841C-A4395275621F}"/>
    <hyperlink ref="G60:H60" location="'1'!A15" display="Terug naar berekening" xr:uid="{7E10FFC0-2340-4F47-B349-9A685C48FA79}"/>
    <hyperlink ref="G67:H67" location="'1'!A23" display="Terug naar berekening" xr:uid="{FEBF37AA-FA0D-49D8-80FE-1CDE98EE4438}"/>
    <hyperlink ref="G74:H74" location="'1'!A24" display="Terug naar berekening" xr:uid="{8F50DFC0-5951-4790-8A5A-B6DC33921058}"/>
    <hyperlink ref="G79:H79" location="'1'!A29" display="Terug naar berekening" xr:uid="{0C39B9A0-271A-4FD2-8C54-2124968D88C6}"/>
    <hyperlink ref="G86:H86" location="'1'!A34" display="Terug naar berekening" xr:uid="{FB8B0403-D081-4ADD-9FEB-172475A1BA36}"/>
    <hyperlink ref="G95:H95" location="'1'!A51" display="Terug naar berekening" xr:uid="{86F066D5-BF58-4CD4-BBDA-CCBA56FB02FA}"/>
    <hyperlink ref="G103:H103" location="'1'!A53" display="Terug naar berekening" xr:uid="{DB4FBBCA-A1BE-483D-8C08-B4DD4518A4E9}"/>
    <hyperlink ref="G109:H109" location="'1'!A54" display="Terug naar berekening" xr:uid="{5A94E718-A66A-4DD8-857B-4DC0FCAD3901}"/>
    <hyperlink ref="G116:H116" location="'1'!A65" display="Terug naar berekening" xr:uid="{80571DAC-C58C-463E-A9B0-C601DC319A7B}"/>
    <hyperlink ref="G128:H128" location="'1'!A67" display="Terug naar berekening" xr:uid="{801E46EC-7DA3-43D5-964F-E4BE13A62475}"/>
    <hyperlink ref="G140:H140" location="'1'!A69" display="Terug naar berekening" xr:uid="{DB413B1A-472B-40E8-843F-CBA81184B66B}"/>
    <hyperlink ref="G146:H146" location="'1'!A73" display="Terug naar berekening" xr:uid="{00E38731-240E-41D6-A7EA-0392BD303DB6}"/>
    <hyperlink ref="G152:H152" location="'1'!A75" display="Terug naar berekening" xr:uid="{F4D6798B-7F12-402D-899D-6C8557FA5C78}"/>
    <hyperlink ref="G160:H160" location="'1'!A77" display="Terug naar berekening" xr:uid="{66F37A65-015D-470F-944B-22D23FB6827F}"/>
    <hyperlink ref="G167:H167" location="'1'!A78" display="Terug naar berekening" xr:uid="{085821F4-FA70-4F2B-8DB3-F90847F89CB9}"/>
    <hyperlink ref="G123:H123" location="'1'!A65" display="Terug naar berekening" xr:uid="{9BE1C752-4D5E-4EBB-854A-1093FFC3F81F}"/>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C4C5D01E5C664AAC2D0A315E8AD40F" ma:contentTypeVersion="9" ma:contentTypeDescription="Crée un document." ma:contentTypeScope="" ma:versionID="f77e6d2ff848a1a4e5afd22c7b235416">
  <xsd:schema xmlns:xsd="http://www.w3.org/2001/XMLSchema" xmlns:xs="http://www.w3.org/2001/XMLSchema" xmlns:p="http://schemas.microsoft.com/office/2006/metadata/properties" xmlns:ns3="7dc282c0-3e50-4656-9732-bac76869c95e" targetNamespace="http://schemas.microsoft.com/office/2006/metadata/properties" ma:root="true" ma:fieldsID="e0607bba983c0f474041529941cddb0a" ns3:_="">
    <xsd:import namespace="7dc282c0-3e50-4656-9732-bac76869c95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c282c0-3e50-4656-9732-bac76869c9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6572D0-360A-4FA1-8CDD-0BCD806096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c282c0-3e50-4656-9732-bac76869c9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05DE5E-063E-495C-B391-A09BCD9BA888}">
  <ds:schemaRefs>
    <ds:schemaRef ds:uri="http://schemas.microsoft.com/sharepoint/v3/contenttype/forms"/>
  </ds:schemaRefs>
</ds:datastoreItem>
</file>

<file path=customXml/itemProps3.xml><?xml version="1.0" encoding="utf-8"?>
<ds:datastoreItem xmlns:ds="http://schemas.openxmlformats.org/officeDocument/2006/customXml" ds:itemID="{3A17508F-453C-46D7-AEEE-84360D67E262}">
  <ds:schemaRefs>
    <ds:schemaRef ds:uri="http://purl.org/dc/dcmitype/"/>
    <ds:schemaRef ds:uri="http://purl.org/dc/elements/1.1/"/>
    <ds:schemaRef ds:uri="http://www.w3.org/XML/1998/namespace"/>
    <ds:schemaRef ds:uri="http://schemas.openxmlformats.org/package/2006/metadata/core-properties"/>
    <ds:schemaRef ds:uri="7dc282c0-3e50-4656-9732-bac76869c95e"/>
    <ds:schemaRef ds:uri="http://schemas.microsoft.com/office/2006/documentManagement/types"/>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Voorblad</vt:lpstr>
      <vt:lpstr>Berekening</vt:lpstr>
      <vt:lpstr>Toelichting</vt:lpstr>
      <vt:lpstr>Berekening!Afdrukbereik</vt:lpstr>
      <vt:lpstr>Toelichting!Afdrukbereik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 VAN DER VELDEN</dc:creator>
  <cp:lastModifiedBy>Yvonne VAN DER VELDEN</cp:lastModifiedBy>
  <cp:lastPrinted>2022-01-17T17:12:52Z</cp:lastPrinted>
  <dcterms:created xsi:type="dcterms:W3CDTF">2011-09-26T12:47:55Z</dcterms:created>
  <dcterms:modified xsi:type="dcterms:W3CDTF">2024-11-22T10:00:34Z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0x010100E8C4C5D01E5C664AAC2D0A315E8AD40F</vt:lpwstr>
  </property>
</Properties>
</file>